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аток 1" sheetId="1" r:id="rId1"/>
  </sheets>
  <definedNames>
    <definedName name="_xlnm.Print_Area" localSheetId="0">'додаток 1'!$A$1:$F$56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Роман:
</t>
        </r>
        <r>
          <rPr>
            <sz val="8"/>
            <color indexed="8"/>
            <rFont val="Tahoma"/>
            <family val="2"/>
          </rPr>
          <t xml:space="preserve">40 % в район
</t>
        </r>
      </text>
    </comment>
  </commentList>
</comments>
</file>

<file path=xl/sharedStrings.xml><?xml version="1.0" encoding="utf-8"?>
<sst xmlns="http://schemas.openxmlformats.org/spreadsheetml/2006/main" count="55" uniqueCount="55">
  <si>
    <t>Додаток 1</t>
  </si>
  <si>
    <t>до рiшення районної у місті ради</t>
  </si>
  <si>
    <t>від 30 квітня 2014 року № 322</t>
  </si>
  <si>
    <t>Доходи районного у місті бюджету на 2014 рік Саксаганського району</t>
  </si>
  <si>
    <t>грн.</t>
  </si>
  <si>
    <t>Код</t>
  </si>
  <si>
    <t>Найменування  доходiв згiдно із бюджетною класифікацією</t>
  </si>
  <si>
    <t>Загальний фонд</t>
  </si>
  <si>
    <t xml:space="preserve"> Спецiальний фонд</t>
  </si>
  <si>
    <t>РАЗОМ</t>
  </si>
  <si>
    <t>Разом</t>
  </si>
  <si>
    <t>у т.ч. бюджет розвитку</t>
  </si>
  <si>
    <t>6=(гр.3+ гр.4)</t>
  </si>
  <si>
    <t>ПОДАТКОВI НАДХОДЖЕННЯ</t>
  </si>
  <si>
    <t>Збори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</si>
  <si>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</si>
  <si>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</si>
  <si>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</si>
  <si>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</si>
  <si>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</si>
  <si>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</si>
  <si>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</si>
  <si>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</si>
  <si>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</si>
  <si>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</si>
  <si>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</si>
  <si>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</si>
  <si>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</si>
  <si>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</si>
  <si>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</si>
  <si>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</si>
  <si>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</si>
  <si>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</si>
  <si>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</si>
  <si>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 НЕПОДАТКОВI 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</si>
  <si>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</si>
  <si>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</si>
  <si>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</si>
  <si>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</si>
  <si>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</si>
  <si>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 xml:space="preserve">Плата за послуги, що надаються бюджетними установами </t>
  </si>
  <si>
    <t>згідно з їх основною діяльністю</t>
  </si>
  <si>
    <t>Плата за оренду майна бюджетних установ</t>
  </si>
  <si>
    <t>РАЗОМ ДОХОДIВ</t>
  </si>
  <si>
    <t xml:space="preserve"> ОФIЦIЙНI ТРАНСФЕРТИ</t>
  </si>
  <si>
    <t>Від органів державного управління</t>
  </si>
  <si>
    <t>Дотації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</si>
  <si>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</si>
  <si>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Субвенції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</si>
  <si>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</si>
  <si>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</si>
  <si>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</si>
  <si>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ВСЬОГО ДОХОДIВ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</si>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</sst>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&quot;р.&quot;"/>
  </numFmts>
  <fonts count="17">
    <font>
      <sz val="10"/>
      <name val="Arial"/>
      <family val="2"/>
    </font>
    <font>
      <sz val="11"/>
      <color indexed="8"/>
      <name val="Arial"/>
      <family val="2"/>
    </font>
    <font>
      <sz val="17"/>
      <color indexed="8"/>
      <name val="Arial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6"/>
      <color indexed="8"/>
      <name val="Arial"/>
      <family val="2"/>
    </font>
    <font>
      <sz val="20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1" fillId="0" borderId="0" xfId="0" applyFont="1" applyFill="1" applyAlignment="1">
      <alignment horizontal="left"/>
    </xf>
    <xf numFmtId="164" fontId="2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5" fillId="0" borderId="1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6" xfId="0" applyFont="1" applyFill="1" applyBorder="1" applyAlignment="1">
      <alignment vertical="top"/>
    </xf>
    <xf numFmtId="165" fontId="5" fillId="0" borderId="7" xfId="0" applyNumberFormat="1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vertical="top"/>
    </xf>
    <xf numFmtId="164" fontId="8" fillId="2" borderId="0" xfId="0" applyFont="1" applyFill="1" applyAlignment="1">
      <alignment/>
    </xf>
    <xf numFmtId="164" fontId="5" fillId="0" borderId="8" xfId="0" applyFont="1" applyFill="1" applyBorder="1" applyAlignment="1">
      <alignment vertical="top"/>
    </xf>
    <xf numFmtId="164" fontId="5" fillId="0" borderId="8" xfId="0" applyFont="1" applyFill="1" applyBorder="1" applyAlignment="1">
      <alignment vertical="top" wrapText="1"/>
    </xf>
    <xf numFmtId="165" fontId="5" fillId="0" borderId="9" xfId="0" applyNumberFormat="1" applyFont="1" applyFill="1" applyBorder="1" applyAlignment="1">
      <alignment vertical="top"/>
    </xf>
    <xf numFmtId="165" fontId="5" fillId="0" borderId="8" xfId="0" applyNumberFormat="1" applyFont="1" applyFill="1" applyBorder="1" applyAlignment="1">
      <alignment vertical="top"/>
    </xf>
    <xf numFmtId="164" fontId="8" fillId="0" borderId="0" xfId="0" applyFont="1" applyFill="1" applyAlignment="1">
      <alignment/>
    </xf>
    <xf numFmtId="164" fontId="5" fillId="0" borderId="10" xfId="0" applyFont="1" applyFill="1" applyBorder="1" applyAlignment="1">
      <alignment vertical="top"/>
    </xf>
    <xf numFmtId="164" fontId="11" fillId="0" borderId="10" xfId="0" applyFont="1" applyFill="1" applyBorder="1" applyAlignment="1">
      <alignment vertical="top"/>
    </xf>
    <xf numFmtId="165" fontId="11" fillId="0" borderId="11" xfId="0" applyNumberFormat="1" applyFont="1" applyFill="1" applyBorder="1" applyAlignment="1">
      <alignment vertical="center"/>
    </xf>
    <xf numFmtId="165" fontId="11" fillId="0" borderId="8" xfId="0" applyNumberFormat="1" applyFont="1" applyFill="1" applyBorder="1" applyAlignment="1">
      <alignment vertical="top"/>
    </xf>
    <xf numFmtId="165" fontId="11" fillId="0" borderId="9" xfId="0" applyNumberFormat="1" applyFont="1" applyFill="1" applyBorder="1" applyAlignment="1">
      <alignment vertical="top"/>
    </xf>
    <xf numFmtId="165" fontId="5" fillId="0" borderId="12" xfId="0" applyNumberFormat="1" applyFont="1" applyFill="1" applyBorder="1" applyAlignment="1">
      <alignment vertical="top"/>
    </xf>
    <xf numFmtId="165" fontId="5" fillId="0" borderId="10" xfId="0" applyNumberFormat="1" applyFont="1" applyFill="1" applyBorder="1" applyAlignment="1">
      <alignment vertical="top"/>
    </xf>
    <xf numFmtId="165" fontId="5" fillId="0" borderId="13" xfId="0" applyNumberFormat="1" applyFont="1" applyFill="1" applyBorder="1" applyAlignment="1">
      <alignment vertical="top"/>
    </xf>
    <xf numFmtId="164" fontId="8" fillId="0" borderId="0" xfId="0" applyFont="1" applyAlignment="1">
      <alignment/>
    </xf>
    <xf numFmtId="164" fontId="5" fillId="0" borderId="10" xfId="0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vertical="top"/>
    </xf>
    <xf numFmtId="165" fontId="6" fillId="0" borderId="10" xfId="0" applyNumberFormat="1" applyFont="1" applyFill="1" applyBorder="1" applyAlignment="1">
      <alignment vertical="top"/>
    </xf>
    <xf numFmtId="165" fontId="6" fillId="0" borderId="13" xfId="0" applyNumberFormat="1" applyFont="1" applyFill="1" applyBorder="1" applyAlignment="1">
      <alignment vertical="top"/>
    </xf>
    <xf numFmtId="164" fontId="11" fillId="0" borderId="10" xfId="0" applyFont="1" applyFill="1" applyBorder="1" applyAlignment="1">
      <alignment vertical="top" wrapText="1"/>
    </xf>
    <xf numFmtId="165" fontId="11" fillId="0" borderId="10" xfId="0" applyNumberFormat="1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vertical="top"/>
    </xf>
    <xf numFmtId="165" fontId="11" fillId="0" borderId="13" xfId="0" applyNumberFormat="1" applyFont="1" applyFill="1" applyBorder="1" applyAlignment="1">
      <alignment vertical="top"/>
    </xf>
    <xf numFmtId="164" fontId="11" fillId="0" borderId="14" xfId="0" applyFont="1" applyFill="1" applyBorder="1" applyAlignment="1">
      <alignment vertical="top"/>
    </xf>
    <xf numFmtId="164" fontId="11" fillId="0" borderId="15" xfId="0" applyFont="1" applyFill="1" applyBorder="1" applyAlignment="1">
      <alignment vertical="top" wrapText="1"/>
    </xf>
    <xf numFmtId="165" fontId="11" fillId="0" borderId="15" xfId="0" applyNumberFormat="1" applyFont="1" applyFill="1" applyBorder="1" applyAlignment="1">
      <alignment vertical="center"/>
    </xf>
    <xf numFmtId="165" fontId="11" fillId="0" borderId="15" xfId="0" applyNumberFormat="1" applyFont="1" applyFill="1" applyBorder="1" applyAlignment="1">
      <alignment vertical="top"/>
    </xf>
    <xf numFmtId="165" fontId="11" fillId="0" borderId="16" xfId="0" applyNumberFormat="1" applyFont="1" applyFill="1" applyBorder="1" applyAlignment="1">
      <alignment vertical="top"/>
    </xf>
    <xf numFmtId="165" fontId="11" fillId="0" borderId="17" xfId="0" applyNumberFormat="1" applyFont="1" applyFill="1" applyBorder="1" applyAlignment="1">
      <alignment vertical="top"/>
    </xf>
    <xf numFmtId="164" fontId="5" fillId="0" borderId="2" xfId="0" applyFont="1" applyFill="1" applyBorder="1" applyAlignment="1">
      <alignment vertical="top"/>
    </xf>
    <xf numFmtId="164" fontId="5" fillId="0" borderId="1" xfId="0" applyFont="1" applyFill="1" applyBorder="1" applyAlignment="1">
      <alignment vertical="top"/>
    </xf>
    <xf numFmtId="165" fontId="5" fillId="0" borderId="18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164" fontId="5" fillId="0" borderId="19" xfId="0" applyFont="1" applyFill="1" applyBorder="1" applyAlignment="1">
      <alignment vertical="top"/>
    </xf>
    <xf numFmtId="164" fontId="6" fillId="0" borderId="20" xfId="0" applyFont="1" applyFill="1" applyBorder="1" applyAlignment="1">
      <alignment vertical="top"/>
    </xf>
    <xf numFmtId="164" fontId="6" fillId="0" borderId="4" xfId="0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4" xfId="0" applyNumberFormat="1" applyFont="1" applyFill="1" applyBorder="1" applyAlignment="1">
      <alignment vertical="top"/>
    </xf>
    <xf numFmtId="164" fontId="11" fillId="0" borderId="21" xfId="0" applyFont="1" applyFill="1" applyBorder="1" applyAlignment="1">
      <alignment vertical="top"/>
    </xf>
    <xf numFmtId="164" fontId="11" fillId="0" borderId="17" xfId="0" applyFont="1" applyFill="1" applyBorder="1" applyAlignment="1">
      <alignment vertical="top"/>
    </xf>
    <xf numFmtId="165" fontId="11" fillId="0" borderId="22" xfId="0" applyNumberFormat="1" applyFont="1" applyFill="1" applyBorder="1" applyAlignment="1">
      <alignment vertical="top"/>
    </xf>
    <xf numFmtId="164" fontId="5" fillId="0" borderId="21" xfId="0" applyFont="1" applyFill="1" applyBorder="1" applyAlignment="1">
      <alignment vertical="top"/>
    </xf>
    <xf numFmtId="164" fontId="5" fillId="0" borderId="17" xfId="0" applyFont="1" applyFill="1" applyBorder="1" applyAlignment="1">
      <alignment vertical="top"/>
    </xf>
    <xf numFmtId="165" fontId="5" fillId="0" borderId="22" xfId="0" applyNumberFormat="1" applyFont="1" applyFill="1" applyBorder="1" applyAlignment="1">
      <alignment vertical="top"/>
    </xf>
    <xf numFmtId="165" fontId="5" fillId="0" borderId="17" xfId="0" applyNumberFormat="1" applyFont="1" applyFill="1" applyBorder="1" applyAlignment="1">
      <alignment vertical="top"/>
    </xf>
    <xf numFmtId="164" fontId="6" fillId="0" borderId="21" xfId="0" applyFont="1" applyFill="1" applyBorder="1" applyAlignment="1">
      <alignment vertical="top"/>
    </xf>
    <xf numFmtId="164" fontId="6" fillId="0" borderId="17" xfId="0" applyFont="1" applyFill="1" applyBorder="1" applyAlignment="1">
      <alignment vertical="top" wrapText="1"/>
    </xf>
    <xf numFmtId="165" fontId="6" fillId="0" borderId="22" xfId="0" applyNumberFormat="1" applyFont="1" applyFill="1" applyBorder="1" applyAlignment="1">
      <alignment vertical="top"/>
    </xf>
    <xf numFmtId="165" fontId="6" fillId="0" borderId="17" xfId="0" applyNumberFormat="1" applyFont="1" applyFill="1" applyBorder="1" applyAlignment="1">
      <alignment vertical="top"/>
    </xf>
    <xf numFmtId="165" fontId="11" fillId="0" borderId="10" xfId="0" applyNumberFormat="1" applyFont="1" applyFill="1" applyBorder="1" applyAlignment="1">
      <alignment horizontal="right" vertical="top"/>
    </xf>
    <xf numFmtId="164" fontId="11" fillId="0" borderId="23" xfId="0" applyFont="1" applyFill="1" applyBorder="1" applyAlignment="1">
      <alignment vertical="top"/>
    </xf>
    <xf numFmtId="164" fontId="11" fillId="0" borderId="8" xfId="0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164" fontId="6" fillId="0" borderId="2" xfId="0" applyFont="1" applyFill="1" applyBorder="1" applyAlignment="1">
      <alignment vertical="top"/>
    </xf>
    <xf numFmtId="165" fontId="5" fillId="0" borderId="24" xfId="0" applyNumberFormat="1" applyFont="1" applyFill="1" applyBorder="1" applyAlignment="1">
      <alignment vertical="top"/>
    </xf>
    <xf numFmtId="164" fontId="5" fillId="0" borderId="1" xfId="0" applyFont="1" applyFill="1" applyBorder="1" applyAlignment="1">
      <alignment horizontal="left" vertical="top"/>
    </xf>
    <xf numFmtId="164" fontId="5" fillId="0" borderId="25" xfId="0" applyFont="1" applyFill="1" applyBorder="1" applyAlignment="1">
      <alignment vertical="top"/>
    </xf>
    <xf numFmtId="164" fontId="5" fillId="0" borderId="23" xfId="0" applyFont="1" applyFill="1" applyBorder="1" applyAlignment="1">
      <alignment vertical="top"/>
    </xf>
    <xf numFmtId="164" fontId="11" fillId="0" borderId="26" xfId="0" applyFont="1" applyFill="1" applyBorder="1" applyAlignment="1">
      <alignment vertical="top"/>
    </xf>
    <xf numFmtId="164" fontId="11" fillId="0" borderId="26" xfId="0" applyFont="1" applyFill="1" applyBorder="1" applyAlignment="1">
      <alignment vertical="top" wrapText="1"/>
    </xf>
    <xf numFmtId="165" fontId="11" fillId="0" borderId="26" xfId="0" applyNumberFormat="1" applyFont="1" applyFill="1" applyBorder="1" applyAlignment="1">
      <alignment vertical="top"/>
    </xf>
    <xf numFmtId="165" fontId="11" fillId="0" borderId="27" xfId="0" applyNumberFormat="1" applyFont="1" applyFill="1" applyBorder="1" applyAlignment="1">
      <alignment vertical="top"/>
    </xf>
    <xf numFmtId="164" fontId="5" fillId="0" borderId="11" xfId="0" applyFont="1" applyFill="1" applyBorder="1" applyAlignment="1">
      <alignment vertical="top"/>
    </xf>
    <xf numFmtId="164" fontId="11" fillId="0" borderId="11" xfId="0" applyFont="1" applyFill="1" applyBorder="1" applyAlignment="1">
      <alignment vertical="top"/>
    </xf>
    <xf numFmtId="166" fontId="11" fillId="0" borderId="28" xfId="0" applyNumberFormat="1" applyFont="1" applyFill="1" applyBorder="1" applyAlignment="1">
      <alignment vertical="top" wrapText="1"/>
    </xf>
    <xf numFmtId="165" fontId="11" fillId="0" borderId="29" xfId="0" applyNumberFormat="1" applyFont="1" applyFill="1" applyBorder="1" applyAlignment="1">
      <alignment vertical="top"/>
    </xf>
    <xf numFmtId="165" fontId="11" fillId="0" borderId="28" xfId="0" applyNumberFormat="1" applyFont="1" applyFill="1" applyBorder="1" applyAlignment="1">
      <alignment vertical="top"/>
    </xf>
    <xf numFmtId="165" fontId="11" fillId="0" borderId="30" xfId="0" applyNumberFormat="1" applyFont="1" applyFill="1" applyBorder="1" applyAlignment="1">
      <alignment vertical="top"/>
    </xf>
    <xf numFmtId="164" fontId="11" fillId="0" borderId="20" xfId="0" applyFont="1" applyFill="1" applyBorder="1" applyAlignment="1">
      <alignment vertical="top"/>
    </xf>
    <xf numFmtId="164" fontId="11" fillId="0" borderId="8" xfId="0" applyFont="1" applyFill="1" applyBorder="1" applyAlignment="1">
      <alignment vertical="top" wrapText="1"/>
    </xf>
    <xf numFmtId="165" fontId="11" fillId="0" borderId="31" xfId="0" applyNumberFormat="1" applyFont="1" applyFill="1" applyBorder="1" applyAlignment="1">
      <alignment vertical="top"/>
    </xf>
    <xf numFmtId="164" fontId="0" fillId="0" borderId="0" xfId="0" applyFont="1" applyAlignment="1">
      <alignment/>
    </xf>
    <xf numFmtId="164" fontId="12" fillId="0" borderId="0" xfId="0" applyFont="1" applyFill="1" applyBorder="1" applyAlignment="1">
      <alignment horizontal="left" wrapText="1"/>
    </xf>
    <xf numFmtId="164" fontId="12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Fill="1" applyBorder="1" applyAlignment="1">
      <alignment/>
    </xf>
    <xf numFmtId="164" fontId="4" fillId="0" borderId="0" xfId="0" applyFont="1" applyFill="1" applyAlignment="1">
      <alignment horizontal="right"/>
    </xf>
    <xf numFmtId="164" fontId="12" fillId="0" borderId="0" xfId="0" applyFont="1" applyFill="1" applyBorder="1" applyAlignment="1">
      <alignment horizontal="left"/>
    </xf>
    <xf numFmtId="164" fontId="12" fillId="0" borderId="0" xfId="0" applyFont="1" applyFill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/>
    </xf>
    <xf numFmtId="164" fontId="14" fillId="0" borderId="0" xfId="0" applyFont="1" applyFill="1" applyBorder="1" applyAlignment="1">
      <alignment horizontal="left"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63"/>
  <sheetViews>
    <sheetView tabSelected="1" view="pageBreakPreview" zoomScaleNormal="50" zoomScaleSheetLayoutView="100" workbookViewId="0" topLeftCell="A50">
      <selection activeCell="E56" sqref="A55:F56"/>
    </sheetView>
  </sheetViews>
  <sheetFormatPr defaultColWidth="9.140625" defaultRowHeight="12.75"/>
  <cols>
    <col min="1" max="1" width="16.421875" style="1" customWidth="1"/>
    <col min="2" max="2" width="95.8515625" style="1" customWidth="1"/>
    <col min="3" max="3" width="21.28125" style="1" customWidth="1"/>
    <col min="4" max="4" width="18.8515625" style="1" customWidth="1"/>
    <col min="5" max="5" width="18.140625" style="1" customWidth="1"/>
    <col min="6" max="6" width="32.7109375" style="1" customWidth="1"/>
  </cols>
  <sheetData>
    <row r="1" spans="4:6" ht="12.75">
      <c r="D1" s="2" t="s">
        <v>0</v>
      </c>
      <c r="E1" s="2"/>
      <c r="F1" s="2"/>
    </row>
    <row r="2" spans="3:6" ht="12.75">
      <c r="C2" s="3"/>
      <c r="D2" s="2" t="s">
        <v>1</v>
      </c>
      <c r="E2" s="2"/>
      <c r="F2" s="2"/>
    </row>
    <row r="3" spans="4:6" ht="21" customHeight="1">
      <c r="D3" s="2" t="s">
        <v>2</v>
      </c>
      <c r="E3" s="2"/>
      <c r="F3" s="2"/>
    </row>
    <row r="4" spans="4:6" ht="21" customHeight="1">
      <c r="D4" s="4"/>
      <c r="E4" s="4"/>
      <c r="F4" s="4"/>
    </row>
    <row r="5" spans="1:6" ht="12.75">
      <c r="A5" s="5" t="s">
        <v>3</v>
      </c>
      <c r="B5" s="5"/>
      <c r="C5" s="5"/>
      <c r="D5" s="5"/>
      <c r="E5" s="5"/>
      <c r="F5" s="5"/>
    </row>
    <row r="6" ht="22.5" customHeight="1">
      <c r="F6" s="6" t="s">
        <v>4</v>
      </c>
    </row>
    <row r="7" spans="1:6" ht="22.5" customHeight="1">
      <c r="A7" s="7" t="s">
        <v>5</v>
      </c>
      <c r="B7" s="7" t="s">
        <v>6</v>
      </c>
      <c r="C7" s="8" t="s">
        <v>7</v>
      </c>
      <c r="D7" s="9" t="s">
        <v>8</v>
      </c>
      <c r="E7" s="9"/>
      <c r="F7" s="10" t="s">
        <v>9</v>
      </c>
    </row>
    <row r="8" spans="1:6" ht="12.75">
      <c r="A8" s="7"/>
      <c r="B8" s="7"/>
      <c r="C8" s="8"/>
      <c r="D8" s="9"/>
      <c r="E8" s="9"/>
      <c r="F8" s="10"/>
    </row>
    <row r="9" spans="1:6" ht="63.75" customHeight="1">
      <c r="A9" s="7"/>
      <c r="B9" s="7"/>
      <c r="C9" s="8"/>
      <c r="D9" s="11" t="s">
        <v>10</v>
      </c>
      <c r="E9" s="11" t="s">
        <v>11</v>
      </c>
      <c r="F9" s="10"/>
    </row>
    <row r="10" spans="1:6" s="17" customFormat="1" ht="21.75" customHeight="1">
      <c r="A10" s="12">
        <v>1</v>
      </c>
      <c r="B10" s="13">
        <v>2</v>
      </c>
      <c r="C10" s="14">
        <v>3</v>
      </c>
      <c r="D10" s="15">
        <v>4</v>
      </c>
      <c r="E10" s="15">
        <v>5</v>
      </c>
      <c r="F10" s="16" t="s">
        <v>12</v>
      </c>
    </row>
    <row r="11" spans="1:6" s="21" customFormat="1" ht="24.75" customHeight="1">
      <c r="A11" s="18">
        <v>10000000</v>
      </c>
      <c r="B11" s="18" t="s">
        <v>13</v>
      </c>
      <c r="C11" s="19">
        <f>C18+C12</f>
        <v>16435500</v>
      </c>
      <c r="D11" s="20">
        <f>D18</f>
        <v>0</v>
      </c>
      <c r="E11" s="19">
        <f>E18</f>
        <v>0</v>
      </c>
      <c r="F11" s="20">
        <f>SUM(C11:D11)</f>
        <v>16435500</v>
      </c>
    </row>
    <row r="12" spans="1:6" s="26" customFormat="1" ht="46.5" customHeight="1">
      <c r="A12" s="22">
        <v>13000000</v>
      </c>
      <c r="B12" s="23" t="s">
        <v>14</v>
      </c>
      <c r="C12" s="24">
        <f>C13</f>
        <v>15339200</v>
      </c>
      <c r="D12" s="25">
        <f>D13</f>
        <v>0</v>
      </c>
      <c r="E12" s="24">
        <f>E13</f>
        <v>0</v>
      </c>
      <c r="F12" s="25">
        <f>C12+D12</f>
        <v>15339200</v>
      </c>
    </row>
    <row r="13" spans="1:6" s="26" customFormat="1" ht="21" customHeight="1">
      <c r="A13" s="27">
        <v>13050000</v>
      </c>
      <c r="B13" s="27" t="s">
        <v>15</v>
      </c>
      <c r="C13" s="24">
        <f>C14+C15+C16+C17</f>
        <v>15339200</v>
      </c>
      <c r="D13" s="25">
        <f>D14+D15+D16+D17</f>
        <v>0</v>
      </c>
      <c r="E13" s="24">
        <f>E14+E15+E16+E17</f>
        <v>0</v>
      </c>
      <c r="F13" s="25">
        <f>C13+D13</f>
        <v>15339200</v>
      </c>
    </row>
    <row r="14" spans="1:6" s="26" customFormat="1" ht="21" customHeight="1">
      <c r="A14" s="28">
        <v>13050100</v>
      </c>
      <c r="B14" s="28" t="s">
        <v>16</v>
      </c>
      <c r="C14" s="29">
        <v>1104900</v>
      </c>
      <c r="D14" s="30"/>
      <c r="E14" s="31"/>
      <c r="F14" s="30">
        <f>C14+D14</f>
        <v>1104900</v>
      </c>
    </row>
    <row r="15" spans="1:6" s="26" customFormat="1" ht="21" customHeight="1">
      <c r="A15" s="28">
        <v>13050200</v>
      </c>
      <c r="B15" s="28" t="s">
        <v>17</v>
      </c>
      <c r="C15" s="29">
        <v>11871900</v>
      </c>
      <c r="D15" s="30"/>
      <c r="E15" s="31"/>
      <c r="F15" s="30">
        <f>C15+D15</f>
        <v>11871900</v>
      </c>
    </row>
    <row r="16" spans="1:6" s="26" customFormat="1" ht="21" customHeight="1">
      <c r="A16" s="28">
        <v>13050300</v>
      </c>
      <c r="B16" s="28" t="s">
        <v>18</v>
      </c>
      <c r="C16" s="29">
        <v>236100</v>
      </c>
      <c r="D16" s="30"/>
      <c r="E16" s="31"/>
      <c r="F16" s="30">
        <f>C16+D16</f>
        <v>236100</v>
      </c>
    </row>
    <row r="17" spans="1:6" s="26" customFormat="1" ht="21" customHeight="1">
      <c r="A17" s="28">
        <v>13050500</v>
      </c>
      <c r="B17" s="28" t="s">
        <v>19</v>
      </c>
      <c r="C17" s="29">
        <v>2126300</v>
      </c>
      <c r="D17" s="30"/>
      <c r="E17" s="31"/>
      <c r="F17" s="30">
        <f>C17+D17</f>
        <v>2126300</v>
      </c>
    </row>
    <row r="18" spans="1:6" s="35" customFormat="1" ht="31.5" customHeight="1">
      <c r="A18" s="27">
        <v>18000000</v>
      </c>
      <c r="B18" s="27" t="s">
        <v>20</v>
      </c>
      <c r="C18" s="32">
        <f>C19</f>
        <v>1096300</v>
      </c>
      <c r="D18" s="33">
        <v>0</v>
      </c>
      <c r="E18" s="34">
        <v>0</v>
      </c>
      <c r="F18" s="33">
        <f>SUM(C18:D18)</f>
        <v>1096300</v>
      </c>
    </row>
    <row r="19" spans="1:6" s="35" customFormat="1" ht="46.5" customHeight="1">
      <c r="A19" s="27">
        <v>18040000</v>
      </c>
      <c r="B19" s="36" t="s">
        <v>21</v>
      </c>
      <c r="C19" s="37">
        <f>SUM(C20:C31)</f>
        <v>1096300</v>
      </c>
      <c r="D19" s="38">
        <v>0</v>
      </c>
      <c r="E19" s="39">
        <v>0</v>
      </c>
      <c r="F19" s="33">
        <f>SUM(C19:D19)</f>
        <v>1096300</v>
      </c>
    </row>
    <row r="20" spans="1:6" s="35" customFormat="1" ht="45" customHeight="1">
      <c r="A20" s="28">
        <v>18040100</v>
      </c>
      <c r="B20" s="40" t="s">
        <v>22</v>
      </c>
      <c r="C20" s="41">
        <v>302700</v>
      </c>
      <c r="D20" s="42">
        <v>0</v>
      </c>
      <c r="E20" s="43">
        <v>0</v>
      </c>
      <c r="F20" s="42">
        <f>SUM(C20:D20)</f>
        <v>302700</v>
      </c>
    </row>
    <row r="21" spans="1:6" s="35" customFormat="1" ht="45" customHeight="1">
      <c r="A21" s="28">
        <v>18040200</v>
      </c>
      <c r="B21" s="40" t="s">
        <v>23</v>
      </c>
      <c r="C21" s="41">
        <v>468700</v>
      </c>
      <c r="D21" s="42">
        <v>0</v>
      </c>
      <c r="E21" s="43">
        <v>0</v>
      </c>
      <c r="F21" s="42">
        <f>SUM(C21:D21)</f>
        <v>468700</v>
      </c>
    </row>
    <row r="22" spans="1:6" s="35" customFormat="1" ht="42.75" customHeight="1">
      <c r="A22" s="28">
        <v>18040500</v>
      </c>
      <c r="B22" s="40" t="s">
        <v>24</v>
      </c>
      <c r="C22" s="41">
        <v>6200</v>
      </c>
      <c r="D22" s="42">
        <v>0</v>
      </c>
      <c r="E22" s="43">
        <v>0</v>
      </c>
      <c r="F22" s="42">
        <f>SUM(C22:D22)</f>
        <v>6200</v>
      </c>
    </row>
    <row r="23" spans="1:6" s="35" customFormat="1" ht="42.75" customHeight="1">
      <c r="A23" s="28">
        <v>18040600</v>
      </c>
      <c r="B23" s="40" t="s">
        <v>25</v>
      </c>
      <c r="C23" s="41">
        <v>84600</v>
      </c>
      <c r="D23" s="42">
        <v>0</v>
      </c>
      <c r="E23" s="43">
        <v>0</v>
      </c>
      <c r="F23" s="42">
        <f>SUM(C23:D23)</f>
        <v>84600</v>
      </c>
    </row>
    <row r="24" spans="1:6" s="35" customFormat="1" ht="51.75" customHeight="1">
      <c r="A24" s="28">
        <v>18040700</v>
      </c>
      <c r="B24" s="40" t="s">
        <v>26</v>
      </c>
      <c r="C24" s="41">
        <v>62700</v>
      </c>
      <c r="D24" s="42">
        <v>0</v>
      </c>
      <c r="E24" s="43">
        <v>0</v>
      </c>
      <c r="F24" s="42">
        <f>SUM(C24:D24)</f>
        <v>62700</v>
      </c>
    </row>
    <row r="25" spans="1:6" s="35" customFormat="1" ht="45" customHeight="1">
      <c r="A25" s="28">
        <v>18040800</v>
      </c>
      <c r="B25" s="40" t="s">
        <v>27</v>
      </c>
      <c r="C25" s="41">
        <v>43400</v>
      </c>
      <c r="D25" s="42">
        <v>0</v>
      </c>
      <c r="E25" s="43">
        <v>0</v>
      </c>
      <c r="F25" s="42">
        <f>SUM(C25:D25)</f>
        <v>43400</v>
      </c>
    </row>
    <row r="26" spans="1:6" s="35" customFormat="1" ht="39" customHeight="1">
      <c r="A26" s="28">
        <v>18040900</v>
      </c>
      <c r="B26" s="40" t="s">
        <v>28</v>
      </c>
      <c r="C26" s="41">
        <v>400</v>
      </c>
      <c r="D26" s="42">
        <v>0</v>
      </c>
      <c r="E26" s="43">
        <v>0</v>
      </c>
      <c r="F26" s="42">
        <f>SUM(C26:D26)</f>
        <v>400</v>
      </c>
    </row>
    <row r="27" spans="1:6" s="35" customFormat="1" ht="46.5" customHeight="1" hidden="1">
      <c r="A27" s="28">
        <v>18041000</v>
      </c>
      <c r="B27" s="40" t="s">
        <v>29</v>
      </c>
      <c r="C27" s="41">
        <v>0</v>
      </c>
      <c r="D27" s="42">
        <v>0</v>
      </c>
      <c r="E27" s="43">
        <v>0</v>
      </c>
      <c r="F27" s="42">
        <f>SUM(C27:D27)</f>
        <v>0</v>
      </c>
    </row>
    <row r="28" spans="1:6" s="35" customFormat="1" ht="40.5" customHeight="1" hidden="1">
      <c r="A28" s="28">
        <v>18041300</v>
      </c>
      <c r="B28" s="40" t="s">
        <v>30</v>
      </c>
      <c r="C28" s="41"/>
      <c r="D28" s="42">
        <v>0</v>
      </c>
      <c r="E28" s="43">
        <v>0</v>
      </c>
      <c r="F28" s="42">
        <f>SUM(C28:D28)</f>
        <v>0</v>
      </c>
    </row>
    <row r="29" spans="1:6" s="35" customFormat="1" ht="41.25" customHeight="1">
      <c r="A29" s="28">
        <v>18041400</v>
      </c>
      <c r="B29" s="40" t="s">
        <v>31</v>
      </c>
      <c r="C29" s="41">
        <v>35600</v>
      </c>
      <c r="D29" s="42">
        <v>0</v>
      </c>
      <c r="E29" s="43">
        <v>0</v>
      </c>
      <c r="F29" s="42">
        <f>SUM(C29:D29)</f>
        <v>35600</v>
      </c>
    </row>
    <row r="30" spans="1:6" s="35" customFormat="1" ht="44.25" customHeight="1">
      <c r="A30" s="28">
        <v>18041700</v>
      </c>
      <c r="B30" s="40" t="s">
        <v>32</v>
      </c>
      <c r="C30" s="41">
        <v>14400</v>
      </c>
      <c r="D30" s="42">
        <v>0</v>
      </c>
      <c r="E30" s="43">
        <v>0</v>
      </c>
      <c r="F30" s="42">
        <f>SUM(C30:D30)</f>
        <v>14400</v>
      </c>
    </row>
    <row r="31" spans="1:6" s="35" customFormat="1" ht="42.75" customHeight="1">
      <c r="A31" s="44">
        <v>18041800</v>
      </c>
      <c r="B31" s="45" t="s">
        <v>33</v>
      </c>
      <c r="C31" s="46">
        <v>77600</v>
      </c>
      <c r="D31" s="47">
        <v>0</v>
      </c>
      <c r="E31" s="48">
        <v>0</v>
      </c>
      <c r="F31" s="49">
        <f>SUM(C31:D31)</f>
        <v>77600</v>
      </c>
    </row>
    <row r="32" spans="1:6" s="21" customFormat="1" ht="23.25" customHeight="1">
      <c r="A32" s="50">
        <v>20000000</v>
      </c>
      <c r="B32" s="51" t="s">
        <v>34</v>
      </c>
      <c r="C32" s="52">
        <f>C34+C36</f>
        <v>30000</v>
      </c>
      <c r="D32" s="53">
        <f>D36</f>
        <v>1333431</v>
      </c>
      <c r="E32" s="53">
        <f>E36</f>
        <v>0</v>
      </c>
      <c r="F32" s="53">
        <f>SUM(C32:D32)</f>
        <v>1363431</v>
      </c>
    </row>
    <row r="33" spans="1:6" s="35" customFormat="1" ht="20.25" customHeight="1">
      <c r="A33" s="54">
        <v>21000000</v>
      </c>
      <c r="B33" s="22" t="s">
        <v>35</v>
      </c>
      <c r="C33" s="24">
        <f>C34</f>
        <v>30000</v>
      </c>
      <c r="D33" s="25">
        <v>0</v>
      </c>
      <c r="E33" s="24">
        <v>0</v>
      </c>
      <c r="F33" s="25">
        <f>F34</f>
        <v>30000</v>
      </c>
    </row>
    <row r="34" spans="1:6" s="35" customFormat="1" ht="22.5" customHeight="1">
      <c r="A34" s="55">
        <v>21080000</v>
      </c>
      <c r="B34" s="56" t="s">
        <v>36</v>
      </c>
      <c r="C34" s="57">
        <f>C35</f>
        <v>30000</v>
      </c>
      <c r="D34" s="58">
        <v>0</v>
      </c>
      <c r="E34" s="57">
        <v>0</v>
      </c>
      <c r="F34" s="58">
        <f>SUM(C34:D34)</f>
        <v>30000</v>
      </c>
    </row>
    <row r="35" spans="1:6" s="35" customFormat="1" ht="24" customHeight="1">
      <c r="A35" s="59">
        <v>21081100</v>
      </c>
      <c r="B35" s="60" t="s">
        <v>37</v>
      </c>
      <c r="C35" s="61">
        <v>30000</v>
      </c>
      <c r="D35" s="49">
        <v>0</v>
      </c>
      <c r="E35" s="61">
        <v>0</v>
      </c>
      <c r="F35" s="42">
        <f>SUM(C35:D35)</f>
        <v>30000</v>
      </c>
    </row>
    <row r="36" spans="1:6" s="35" customFormat="1" ht="21.75" customHeight="1">
      <c r="A36" s="62">
        <v>25000000</v>
      </c>
      <c r="B36" s="63" t="s">
        <v>38</v>
      </c>
      <c r="C36" s="64">
        <f>+C37</f>
        <v>0</v>
      </c>
      <c r="D36" s="65">
        <f>D38+D39+D40</f>
        <v>1333431</v>
      </c>
      <c r="E36" s="65">
        <v>0</v>
      </c>
      <c r="F36" s="65">
        <f>SUM(C36:D36)</f>
        <v>1333431</v>
      </c>
    </row>
    <row r="37" spans="1:6" s="35" customFormat="1" ht="41.25" customHeight="1">
      <c r="A37" s="66">
        <v>25010000</v>
      </c>
      <c r="B37" s="67" t="s">
        <v>39</v>
      </c>
      <c r="C37" s="68">
        <f>+C38+C40</f>
        <v>0</v>
      </c>
      <c r="D37" s="69">
        <f>D38+D40</f>
        <v>1333431</v>
      </c>
      <c r="E37" s="68">
        <v>0</v>
      </c>
      <c r="F37" s="69">
        <f>SUM(C37:D37)</f>
        <v>1333431</v>
      </c>
    </row>
    <row r="38" spans="1:6" s="35" customFormat="1" ht="21.75" customHeight="1">
      <c r="A38" s="59">
        <v>25010100</v>
      </c>
      <c r="B38" s="60" t="s">
        <v>40</v>
      </c>
      <c r="C38" s="70">
        <v>0</v>
      </c>
      <c r="D38" s="70">
        <f>360000+963600</f>
        <v>1323600</v>
      </c>
      <c r="E38" s="70">
        <v>0</v>
      </c>
      <c r="F38" s="70">
        <f>SUM(C38:D38)</f>
        <v>1323600</v>
      </c>
    </row>
    <row r="39" spans="1:6" s="35" customFormat="1" ht="22.5" customHeight="1">
      <c r="A39" s="71"/>
      <c r="B39" s="72" t="s">
        <v>41</v>
      </c>
      <c r="C39" s="70"/>
      <c r="D39" s="70"/>
      <c r="E39" s="70"/>
      <c r="F39" s="70"/>
    </row>
    <row r="40" spans="1:6" s="35" customFormat="1" ht="27" customHeight="1">
      <c r="A40" s="71">
        <v>25010300</v>
      </c>
      <c r="B40" s="72" t="s">
        <v>42</v>
      </c>
      <c r="C40" s="73">
        <v>0</v>
      </c>
      <c r="D40" s="30">
        <f>4958+1909+2964</f>
        <v>9831</v>
      </c>
      <c r="E40" s="31">
        <v>0</v>
      </c>
      <c r="F40" s="42">
        <f>SUM(C40:D40)</f>
        <v>9831</v>
      </c>
    </row>
    <row r="41" spans="1:6" s="35" customFormat="1" ht="27" customHeight="1">
      <c r="A41" s="74"/>
      <c r="B41" s="51" t="s">
        <v>43</v>
      </c>
      <c r="C41" s="75">
        <f>C11+C32</f>
        <v>16465500</v>
      </c>
      <c r="D41" s="53">
        <f>D11+D32</f>
        <v>1333431</v>
      </c>
      <c r="E41" s="53">
        <f>E11+E32</f>
        <v>0</v>
      </c>
      <c r="F41" s="53">
        <f>SUM(C41:D41)</f>
        <v>17798931</v>
      </c>
    </row>
    <row r="42" spans="1:6" s="35" customFormat="1" ht="27" customHeight="1">
      <c r="A42" s="50">
        <v>40000000</v>
      </c>
      <c r="B42" s="76" t="s">
        <v>44</v>
      </c>
      <c r="C42" s="53">
        <f>C43</f>
        <v>108370721</v>
      </c>
      <c r="D42" s="53">
        <f>D43</f>
        <v>0</v>
      </c>
      <c r="E42" s="53">
        <f>E43</f>
        <v>0</v>
      </c>
      <c r="F42" s="53">
        <f>C42+D42</f>
        <v>108370721</v>
      </c>
    </row>
    <row r="43" spans="1:6" s="35" customFormat="1" ht="29.25" customHeight="1">
      <c r="A43" s="77">
        <v>41000000</v>
      </c>
      <c r="B43" s="18" t="s">
        <v>45</v>
      </c>
      <c r="C43" s="20">
        <f>C44+C46</f>
        <v>108370721</v>
      </c>
      <c r="D43" s="20">
        <f>D44+D46</f>
        <v>0</v>
      </c>
      <c r="E43" s="20">
        <f>E44+E46</f>
        <v>0</v>
      </c>
      <c r="F43" s="20">
        <f>C43+D43</f>
        <v>108370721</v>
      </c>
    </row>
    <row r="44" spans="1:6" s="35" customFormat="1" ht="25.5" customHeight="1">
      <c r="A44" s="78">
        <v>41020000</v>
      </c>
      <c r="B44" s="22" t="s">
        <v>46</v>
      </c>
      <c r="C44" s="25">
        <f>C45</f>
        <v>14324053</v>
      </c>
      <c r="D44" s="25">
        <f>D45</f>
        <v>0</v>
      </c>
      <c r="E44" s="25">
        <f>E45</f>
        <v>0</v>
      </c>
      <c r="F44" s="25">
        <f>C44+D44</f>
        <v>14324053</v>
      </c>
    </row>
    <row r="45" spans="1:6" s="35" customFormat="1" ht="61.5" customHeight="1">
      <c r="A45" s="79">
        <v>41020300</v>
      </c>
      <c r="B45" s="80" t="s">
        <v>47</v>
      </c>
      <c r="C45" s="81">
        <f>15059631+109922-845500</f>
        <v>14324053</v>
      </c>
      <c r="D45" s="82">
        <v>0</v>
      </c>
      <c r="E45" s="82">
        <v>0</v>
      </c>
      <c r="F45" s="81">
        <f>SUM(C45:D45)</f>
        <v>14324053</v>
      </c>
    </row>
    <row r="46" spans="1:6" s="35" customFormat="1" ht="27.75" customHeight="1">
      <c r="A46" s="83">
        <v>41030000</v>
      </c>
      <c r="B46" s="36" t="s">
        <v>48</v>
      </c>
      <c r="C46" s="33">
        <f>C47+C48+C49</f>
        <v>94046668</v>
      </c>
      <c r="D46" s="33">
        <f>D47+D48+D49</f>
        <v>0</v>
      </c>
      <c r="E46" s="33">
        <f>E47+E48+E49</f>
        <v>0</v>
      </c>
      <c r="F46" s="33">
        <f>C46+D46</f>
        <v>94046668</v>
      </c>
    </row>
    <row r="47" spans="1:6" s="35" customFormat="1" ht="85.5" customHeight="1">
      <c r="A47" s="84">
        <v>41030600</v>
      </c>
      <c r="B47" s="40" t="s">
        <v>49</v>
      </c>
      <c r="C47" s="42">
        <f>108788900-15517900</f>
        <v>93271000</v>
      </c>
      <c r="D47" s="43">
        <v>0</v>
      </c>
      <c r="E47" s="43">
        <v>0</v>
      </c>
      <c r="F47" s="42">
        <f>SUM(C47:D47)</f>
        <v>93271000</v>
      </c>
    </row>
    <row r="48" spans="1:6" s="35" customFormat="1" ht="273" customHeight="1">
      <c r="A48" s="28">
        <v>41030900</v>
      </c>
      <c r="B48" s="85" t="s">
        <v>50</v>
      </c>
      <c r="C48" s="86">
        <v>208800</v>
      </c>
      <c r="D48" s="87">
        <v>0</v>
      </c>
      <c r="E48" s="88">
        <v>0</v>
      </c>
      <c r="F48" s="87">
        <f>SUM(C48:D48)</f>
        <v>208800</v>
      </c>
    </row>
    <row r="49" spans="1:6" s="35" customFormat="1" ht="133.5" customHeight="1">
      <c r="A49" s="89">
        <v>41035800</v>
      </c>
      <c r="B49" s="90" t="s">
        <v>51</v>
      </c>
      <c r="C49" s="30">
        <f>633022-66154</f>
        <v>566868</v>
      </c>
      <c r="D49" s="91">
        <v>0</v>
      </c>
      <c r="E49" s="91">
        <v>0</v>
      </c>
      <c r="F49" s="30">
        <f>SUM(C49:D49)</f>
        <v>566868</v>
      </c>
    </row>
    <row r="50" spans="1:6" s="35" customFormat="1" ht="26.25" customHeight="1">
      <c r="A50" s="74"/>
      <c r="B50" s="76" t="s">
        <v>52</v>
      </c>
      <c r="C50" s="53">
        <f>C41+C42</f>
        <v>124836221</v>
      </c>
      <c r="D50" s="53">
        <f>D41+D42</f>
        <v>1333431</v>
      </c>
      <c r="E50" s="53">
        <f>E41+E42</f>
        <v>0</v>
      </c>
      <c r="F50" s="75">
        <f>F41+F42</f>
        <v>126169652</v>
      </c>
    </row>
    <row r="51" spans="1:6" s="92" customFormat="1" ht="24" customHeight="1">
      <c r="A51" s="1"/>
      <c r="B51" s="1"/>
      <c r="C51" s="1"/>
      <c r="D51" s="1"/>
      <c r="E51" s="1"/>
      <c r="F51" s="1"/>
    </row>
    <row r="52" spans="1:6" s="92" customFormat="1" ht="15" customHeight="1">
      <c r="A52" s="93" t="s">
        <v>53</v>
      </c>
      <c r="B52" s="93"/>
      <c r="C52" s="94"/>
      <c r="D52" s="94"/>
      <c r="E52" s="94"/>
      <c r="F52" s="94"/>
    </row>
    <row r="53" spans="1:6" s="92" customFormat="1" ht="24.75" customHeight="1">
      <c r="A53" s="93"/>
      <c r="B53" s="93"/>
      <c r="C53" s="95"/>
      <c r="D53" s="95"/>
      <c r="E53" s="96" t="s">
        <v>54</v>
      </c>
      <c r="F53" s="96"/>
    </row>
    <row r="54" spans="1:6" s="92" customFormat="1" ht="18.75" customHeight="1">
      <c r="A54" s="6"/>
      <c r="B54" s="1"/>
      <c r="C54" s="97"/>
      <c r="D54" s="97"/>
      <c r="E54" s="97"/>
      <c r="F54" s="97"/>
    </row>
    <row r="55" spans="1:6" s="100" customFormat="1" ht="24" customHeight="1">
      <c r="A55" s="98"/>
      <c r="B55" s="98"/>
      <c r="C55" s="99"/>
      <c r="D55" s="99"/>
      <c r="E55" s="98"/>
      <c r="F55" s="98"/>
    </row>
    <row r="56" spans="1:6" s="92" customFormat="1" ht="29.25" customHeight="1">
      <c r="A56" s="98"/>
      <c r="B56" s="98"/>
      <c r="C56" s="95"/>
      <c r="D56" s="95"/>
      <c r="E56" s="98"/>
      <c r="F56" s="98"/>
    </row>
    <row r="57" spans="1:6" s="92" customFormat="1" ht="12.75">
      <c r="A57" s="94"/>
      <c r="B57" s="94"/>
      <c r="C57" s="94"/>
      <c r="D57" s="94"/>
      <c r="E57" s="94"/>
      <c r="F57" s="94"/>
    </row>
    <row r="58" spans="1:6" s="92" customFormat="1" ht="12.75">
      <c r="A58" s="1"/>
      <c r="B58" s="1"/>
      <c r="C58" s="1"/>
      <c r="D58" s="1"/>
      <c r="E58" s="1"/>
      <c r="F58" s="1"/>
    </row>
    <row r="59" spans="1:6" s="92" customFormat="1" ht="12.75">
      <c r="A59" s="101"/>
      <c r="B59" s="101"/>
      <c r="C59" s="102"/>
      <c r="D59" s="102"/>
      <c r="E59" s="102"/>
      <c r="F59" s="102"/>
    </row>
    <row r="60" spans="1:6" ht="12.75">
      <c r="A60" s="101"/>
      <c r="B60" s="101"/>
      <c r="C60" s="102"/>
      <c r="D60" s="102"/>
      <c r="E60" s="102"/>
      <c r="F60" s="102"/>
    </row>
    <row r="61" spans="1:6" ht="12.75">
      <c r="A61" s="101"/>
      <c r="B61" s="101"/>
      <c r="C61" s="102"/>
      <c r="D61" s="102"/>
      <c r="E61" s="102"/>
      <c r="F61" s="102"/>
    </row>
    <row r="63" spans="1:6" s="104" customFormat="1" ht="12.75">
      <c r="A63" s="103"/>
      <c r="B63" s="103"/>
      <c r="C63" s="102"/>
      <c r="D63" s="102"/>
      <c r="E63" s="102"/>
      <c r="F63" s="102"/>
    </row>
  </sheetData>
  <sheetProtection selectLockedCells="1" selectUnlockedCells="1"/>
  <mergeCells count="23">
    <mergeCell ref="D1:F1"/>
    <mergeCell ref="D2:F2"/>
    <mergeCell ref="D3:F3"/>
    <mergeCell ref="A5:F5"/>
    <mergeCell ref="A7:A9"/>
    <mergeCell ref="B7:B9"/>
    <mergeCell ref="C7:C9"/>
    <mergeCell ref="D7:E8"/>
    <mergeCell ref="F7:F9"/>
    <mergeCell ref="C38:C39"/>
    <mergeCell ref="D38:D39"/>
    <mergeCell ref="E38:E39"/>
    <mergeCell ref="F38:F39"/>
    <mergeCell ref="A52:B53"/>
    <mergeCell ref="E53:F53"/>
    <mergeCell ref="A55:B55"/>
    <mergeCell ref="E55:F55"/>
    <mergeCell ref="A56:B56"/>
    <mergeCell ref="E56:F56"/>
    <mergeCell ref="A59:B61"/>
    <mergeCell ref="C59:F61"/>
    <mergeCell ref="A63:B63"/>
    <mergeCell ref="C63:F63"/>
  </mergeCells>
  <printOptions horizontalCentered="1"/>
  <pageMargins left="1.18125" right="0.39375" top="0.7875" bottom="0.7875" header="0.5118055555555555" footer="0.5118055555555555"/>
  <pageSetup horizontalDpi="300" verticalDpi="300" orientation="portrait" paperSize="9" scale="3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2014-05-05T07:30:41Z</cp:lastPrinted>
  <dcterms:created xsi:type="dcterms:W3CDTF">1996-10-08T23:32:33Z</dcterms:created>
  <dcterms:modified xsi:type="dcterms:W3CDTF">2014-05-05T08:54:13Z</dcterms:modified>
  <cp:category/>
  <cp:version/>
  <cp:contentType/>
  <cp:contentStatus/>
  <cp:revision>30</cp:revision>
</cp:coreProperties>
</file>