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дод1" sheetId="1" r:id="rId1"/>
  </sheets>
  <definedNames>
    <definedName name="_xlfn.AGGREGATE" hidden="1">#NAME?</definedName>
    <definedName name="_xlnm.Print_Area" localSheetId="0">'дод1'!$A$1:$F$47</definedName>
  </definedNames>
  <calcPr fullCalcOnLoad="1"/>
</workbook>
</file>

<file path=xl/sharedStrings.xml><?xml version="1.0" encoding="utf-8"?>
<sst xmlns="http://schemas.openxmlformats.org/spreadsheetml/2006/main" count="45" uniqueCount="44">
  <si>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</si>
  <si>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</si>
  <si>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</si>
  <si>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</si>
  <si>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</si>
  <si>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</si>
  <si>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Внутрішні податки на товари та послуги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</si>
  <si>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</si>
  <si>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</si>
  <si>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</si>
  <si>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</si>
  <si>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</si>
  <si>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</si>
  <si>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</si>
  <si>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</si>
  <si>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</si>
  <si>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</si>
  <si>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</si>
  <si>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</si>
  <si>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</si>
  <si>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</si>
  <si>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</si>
  <si>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</si>
  <si>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</si>
  <si>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</si>
  <si>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</si>
  <si>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</si>
  <si>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</si>
  <si>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</si>
  <si>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</si>
  <si>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</si>
  <si>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</si>
  <si>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</si>
  <si>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</si>
  <si>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</si>
  <si>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</si>
  <si>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Акцизний податок з реалізації суб’єктами господарювання роздрібної торгівлі підакцизних товарів</t>
  </si>
  <si>
    <t>Доходи районного у місті бюджету на 2016 рік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</si>
  <si>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</si>
  <si>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 них на виготовлення органами ведення Державного реєстру виборців списків виборців та іменних запрошень для підготовки та проведення позачергових виборів Криворізького міського голови 27 березня 2016 року</t>
  </si>
  <si>
    <t>Заступник голови районної у місті ради                                                                                                    І. Криворотній</t>
  </si>
  <si>
    <t xml:space="preserve">                      Додаток 1
</t>
  </si>
  <si>
    <t xml:space="preserve">                      від 31 березня 2016 року № 50</t>
  </si>
  <si>
    <t xml:space="preserve">                      до рішення районної у місті ради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</si>
</sst>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9"/>
      <name val="Arial Cyr"/>
      <family val="2"/>
    </font>
    <font>
      <sz val="18"/>
      <color indexed="8"/>
      <name val="Arial Cyr"/>
      <family val="2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3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2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4" fontId="28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9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>
      <alignment horizontal="left"/>
    </xf>
    <xf numFmtId="0" fontId="19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Fill="1" applyAlignment="1">
      <alignment vertical="center" wrapText="1"/>
    </xf>
    <xf numFmtId="0" fontId="41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40" fillId="55" borderId="0" xfId="0" applyNumberFormat="1" applyFont="1" applyFill="1" applyAlignment="1" applyProtection="1">
      <alignment/>
      <protection/>
    </xf>
    <xf numFmtId="4" fontId="40" fillId="55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40" fillId="55" borderId="0" xfId="0" applyFont="1" applyFill="1" applyAlignment="1">
      <alignment/>
    </xf>
    <xf numFmtId="0" fontId="42" fillId="0" borderId="17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/>
    </xf>
    <xf numFmtId="0" fontId="41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0"/>
  <sheetViews>
    <sheetView tabSelected="1" view="pageBreakPreview" zoomScaleSheetLayoutView="100" zoomScalePageLayoutView="0" workbookViewId="0" topLeftCell="A1">
      <selection activeCell="C2" sqref="C2:F2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30.66015625" style="0" customWidth="1"/>
    <col min="5" max="5" width="28.83203125" style="0" customWidth="1"/>
    <col min="6" max="6" width="21.66015625" style="0" customWidth="1"/>
  </cols>
  <sheetData>
    <row r="1" spans="1:253" s="3" customFormat="1" ht="26.25" customHeight="1">
      <c r="A1" s="1"/>
      <c r="B1" s="1"/>
      <c r="C1" s="47" t="s">
        <v>41</v>
      </c>
      <c r="D1" s="47"/>
      <c r="E1" s="47"/>
      <c r="F1" s="47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47" t="s">
        <v>43</v>
      </c>
      <c r="D2" s="47"/>
      <c r="E2" s="47"/>
      <c r="F2" s="47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47" t="s">
        <v>42</v>
      </c>
      <c r="D3" s="47"/>
      <c r="E3" s="47"/>
      <c r="F3" s="47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9.5" customHeight="1">
      <c r="A4" s="1"/>
      <c r="B4" s="1"/>
      <c r="D4" s="12"/>
      <c r="E4" s="12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50" t="s">
        <v>37</v>
      </c>
      <c r="B5" s="50"/>
      <c r="C5" s="50"/>
      <c r="D5" s="50"/>
      <c r="E5" s="50"/>
      <c r="F5" s="50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31.5" customHeight="1">
      <c r="A6" s="36"/>
      <c r="B6" s="36"/>
      <c r="C6" s="36"/>
      <c r="D6" s="36"/>
      <c r="E6" s="36"/>
      <c r="F6" s="36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22" t="s">
        <v>25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48" t="s">
        <v>0</v>
      </c>
      <c r="B8" s="48" t="s">
        <v>1</v>
      </c>
      <c r="C8" s="48" t="s">
        <v>9</v>
      </c>
      <c r="D8" s="48" t="s">
        <v>7</v>
      </c>
      <c r="E8" s="48" t="s">
        <v>8</v>
      </c>
      <c r="F8" s="48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64.5" customHeight="1">
      <c r="A9" s="48"/>
      <c r="B9" s="48"/>
      <c r="C9" s="48"/>
      <c r="D9" s="48"/>
      <c r="E9" s="23" t="s">
        <v>9</v>
      </c>
      <c r="F9" s="23" t="s">
        <v>30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23">
        <v>10000000</v>
      </c>
      <c r="B10" s="29" t="s">
        <v>3</v>
      </c>
      <c r="C10" s="25">
        <f aca="true" t="shared" si="0" ref="C10:C15">D10+E10</f>
        <v>30980115</v>
      </c>
      <c r="D10" s="25">
        <f>D11+D13</f>
        <v>30980115</v>
      </c>
      <c r="E10" s="25">
        <f>E13</f>
        <v>0</v>
      </c>
      <c r="F10" s="25">
        <f>F13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35" customFormat="1" ht="20.25" customHeight="1">
      <c r="A11" s="23">
        <v>14000000</v>
      </c>
      <c r="B11" s="29" t="s">
        <v>6</v>
      </c>
      <c r="C11" s="25">
        <f t="shared" si="0"/>
        <v>22993080</v>
      </c>
      <c r="D11" s="25">
        <f>D12</f>
        <v>22993080</v>
      </c>
      <c r="E11" s="25">
        <f>E12</f>
        <v>0</v>
      </c>
      <c r="F11" s="25">
        <f>F12</f>
        <v>0</v>
      </c>
      <c r="G11" s="34"/>
      <c r="H11" s="34"/>
      <c r="I11" s="34"/>
      <c r="J11" s="34"/>
      <c r="K11" s="34"/>
      <c r="L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s="5" customFormat="1" ht="43.5" customHeight="1">
      <c r="A12" s="28">
        <v>14040000</v>
      </c>
      <c r="B12" s="32" t="s">
        <v>36</v>
      </c>
      <c r="C12" s="26">
        <f t="shared" si="0"/>
        <v>22993080</v>
      </c>
      <c r="D12" s="26">
        <v>22993080</v>
      </c>
      <c r="E12" s="26"/>
      <c r="F12" s="26"/>
      <c r="G12" s="4"/>
      <c r="H12" s="4"/>
      <c r="I12" s="4"/>
      <c r="J12" s="4"/>
      <c r="K12" s="4"/>
      <c r="L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8" customFormat="1" ht="21.75" customHeight="1">
      <c r="A13" s="23">
        <v>18000000</v>
      </c>
      <c r="B13" s="31" t="s">
        <v>15</v>
      </c>
      <c r="C13" s="25">
        <f>D13+E13</f>
        <v>7987035</v>
      </c>
      <c r="D13" s="25">
        <f>D14</f>
        <v>7987035</v>
      </c>
      <c r="E13" s="25">
        <f>E14</f>
        <v>0</v>
      </c>
      <c r="F13" s="25">
        <f>F14</f>
        <v>0</v>
      </c>
      <c r="G13" s="17"/>
      <c r="H13" s="17"/>
      <c r="I13" s="17"/>
      <c r="J13" s="17"/>
      <c r="K13" s="17"/>
      <c r="L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8" customFormat="1" ht="21.75" customHeight="1">
      <c r="A14" s="28">
        <v>18010000</v>
      </c>
      <c r="B14" s="30" t="s">
        <v>26</v>
      </c>
      <c r="C14" s="26">
        <f>D14+E14</f>
        <v>7987035</v>
      </c>
      <c r="D14" s="26">
        <f>D15+D16+D17+D18+D19+D20+D21+D22+D23</f>
        <v>7987035</v>
      </c>
      <c r="E14" s="26"/>
      <c r="F14" s="26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3.5" customHeight="1">
      <c r="A15" s="28">
        <v>18010100</v>
      </c>
      <c r="B15" s="30" t="s">
        <v>31</v>
      </c>
      <c r="C15" s="26">
        <f t="shared" si="0"/>
        <v>31000</v>
      </c>
      <c r="D15" s="26">
        <v>31000</v>
      </c>
      <c r="E15" s="26"/>
      <c r="F15" s="26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2" customHeight="1">
      <c r="A16" s="28">
        <v>18010200</v>
      </c>
      <c r="B16" s="30" t="s">
        <v>32</v>
      </c>
      <c r="C16" s="26">
        <f aca="true" t="shared" si="1" ref="C16:C31">D16+E16</f>
        <v>90000</v>
      </c>
      <c r="D16" s="26">
        <v>90000</v>
      </c>
      <c r="E16" s="26"/>
      <c r="F16" s="26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40.5" customHeight="1">
      <c r="A17" s="28">
        <v>18010400</v>
      </c>
      <c r="B17" s="30" t="s">
        <v>33</v>
      </c>
      <c r="C17" s="26">
        <f t="shared" si="1"/>
        <v>1511000</v>
      </c>
      <c r="D17" s="26">
        <f>1511000</f>
        <v>1511000</v>
      </c>
      <c r="E17" s="26"/>
      <c r="F17" s="26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0.25" customHeight="1">
      <c r="A18" s="28">
        <v>18010500</v>
      </c>
      <c r="B18" s="30" t="s">
        <v>16</v>
      </c>
      <c r="C18" s="37">
        <f t="shared" si="1"/>
        <v>696995</v>
      </c>
      <c r="D18" s="37">
        <v>696995</v>
      </c>
      <c r="E18" s="27"/>
      <c r="F18" s="27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1" customHeight="1">
      <c r="A19" s="28">
        <v>18010600</v>
      </c>
      <c r="B19" s="30" t="s">
        <v>17</v>
      </c>
      <c r="C19" s="37">
        <f t="shared" si="1"/>
        <v>3791998</v>
      </c>
      <c r="D19" s="37">
        <v>3791998</v>
      </c>
      <c r="E19" s="27"/>
      <c r="F19" s="27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.75" customHeight="1">
      <c r="A20" s="28">
        <v>18010700</v>
      </c>
      <c r="B20" s="30" t="s">
        <v>18</v>
      </c>
      <c r="C20" s="37">
        <f t="shared" si="1"/>
        <v>87586</v>
      </c>
      <c r="D20" s="37">
        <v>87586</v>
      </c>
      <c r="E20" s="27"/>
      <c r="F20" s="27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1.75" customHeight="1">
      <c r="A21" s="28">
        <v>18010900</v>
      </c>
      <c r="B21" s="30" t="s">
        <v>19</v>
      </c>
      <c r="C21" s="37">
        <f t="shared" si="1"/>
        <v>502456</v>
      </c>
      <c r="D21" s="37">
        <v>502456</v>
      </c>
      <c r="E21" s="27"/>
      <c r="F21" s="27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2.5" customHeight="1">
      <c r="A22" s="28">
        <v>18011000</v>
      </c>
      <c r="B22" s="30" t="s">
        <v>34</v>
      </c>
      <c r="C22" s="26">
        <f>D22+E22</f>
        <v>1081000</v>
      </c>
      <c r="D22" s="26">
        <v>1081000</v>
      </c>
      <c r="E22" s="27"/>
      <c r="F22" s="27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8">
        <v>18011100</v>
      </c>
      <c r="B23" s="30" t="s">
        <v>35</v>
      </c>
      <c r="C23" s="26">
        <f t="shared" si="1"/>
        <v>195000</v>
      </c>
      <c r="D23" s="26">
        <v>195000</v>
      </c>
      <c r="E23" s="27"/>
      <c r="F23" s="27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11" customFormat="1" ht="24" customHeight="1">
      <c r="A24" s="23">
        <v>20000000</v>
      </c>
      <c r="B24" s="29" t="s">
        <v>4</v>
      </c>
      <c r="C24" s="25">
        <f>D24+E24</f>
        <v>1314021</v>
      </c>
      <c r="D24" s="25">
        <f>D25+D28</f>
        <v>18000</v>
      </c>
      <c r="E24" s="25">
        <f>E25+E28</f>
        <v>1296021</v>
      </c>
      <c r="F24" s="25">
        <f>F25+F28</f>
        <v>0</v>
      </c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8" customFormat="1" ht="21" customHeight="1">
      <c r="A25" s="28">
        <v>21000000</v>
      </c>
      <c r="B25" s="30" t="s">
        <v>5</v>
      </c>
      <c r="C25" s="26">
        <f t="shared" si="1"/>
        <v>18000</v>
      </c>
      <c r="D25" s="26">
        <f>D26</f>
        <v>18000</v>
      </c>
      <c r="E25" s="26">
        <f>E26</f>
        <v>0</v>
      </c>
      <c r="F25" s="26"/>
      <c r="G25" s="7"/>
      <c r="H25" s="7"/>
      <c r="I25" s="7"/>
      <c r="J25" s="7"/>
      <c r="K25" s="7"/>
      <c r="L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8" customFormat="1" ht="18.75" customHeight="1">
      <c r="A26" s="28">
        <v>21080000</v>
      </c>
      <c r="B26" s="30" t="s">
        <v>20</v>
      </c>
      <c r="C26" s="26">
        <f t="shared" si="1"/>
        <v>18000</v>
      </c>
      <c r="D26" s="26">
        <f>D27</f>
        <v>18000</v>
      </c>
      <c r="E26" s="26">
        <f>E27</f>
        <v>0</v>
      </c>
      <c r="F26" s="26"/>
      <c r="G26" s="7"/>
      <c r="H26" s="7"/>
      <c r="I26" s="7"/>
      <c r="J26" s="7"/>
      <c r="K26" s="7"/>
      <c r="L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8" customFormat="1" ht="18.75" customHeight="1">
      <c r="A27" s="28">
        <v>21081100</v>
      </c>
      <c r="B27" s="30" t="s">
        <v>21</v>
      </c>
      <c r="C27" s="26">
        <f t="shared" si="1"/>
        <v>18000</v>
      </c>
      <c r="D27" s="26">
        <v>18000</v>
      </c>
      <c r="E27" s="27"/>
      <c r="F27" s="27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21.75" customHeight="1">
      <c r="A28" s="28">
        <v>25000000</v>
      </c>
      <c r="B28" s="30" t="s">
        <v>10</v>
      </c>
      <c r="C28" s="26">
        <f t="shared" si="1"/>
        <v>1296021</v>
      </c>
      <c r="D28" s="26">
        <f>D29</f>
        <v>0</v>
      </c>
      <c r="E28" s="26">
        <f>E29</f>
        <v>1296021</v>
      </c>
      <c r="F28" s="26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41.25" customHeight="1">
      <c r="A29" s="28">
        <v>25010000</v>
      </c>
      <c r="B29" s="30" t="s">
        <v>22</v>
      </c>
      <c r="C29" s="26">
        <f t="shared" si="1"/>
        <v>1296021</v>
      </c>
      <c r="D29" s="26">
        <f>D30+D31</f>
        <v>0</v>
      </c>
      <c r="E29" s="26">
        <f>E30+E31</f>
        <v>1296021</v>
      </c>
      <c r="F29" s="26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39.75" customHeight="1">
      <c r="A30" s="28">
        <v>25010100</v>
      </c>
      <c r="B30" s="30" t="s">
        <v>23</v>
      </c>
      <c r="C30" s="26">
        <f t="shared" si="1"/>
        <v>1222190</v>
      </c>
      <c r="D30" s="26">
        <v>0</v>
      </c>
      <c r="E30" s="26">
        <v>1222190</v>
      </c>
      <c r="F30" s="26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0.25" customHeight="1">
      <c r="A31" s="28">
        <v>25010300</v>
      </c>
      <c r="B31" s="30" t="s">
        <v>24</v>
      </c>
      <c r="C31" s="26">
        <f t="shared" si="1"/>
        <v>73831</v>
      </c>
      <c r="D31" s="26">
        <v>0</v>
      </c>
      <c r="E31" s="26">
        <v>73831</v>
      </c>
      <c r="F31" s="26"/>
      <c r="G31" s="7"/>
      <c r="H31" s="7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11" customFormat="1" ht="20.25" customHeight="1">
      <c r="A32" s="23">
        <v>40000000</v>
      </c>
      <c r="B32" s="29" t="s">
        <v>2</v>
      </c>
      <c r="C32" s="25">
        <f>D32+E32</f>
        <v>127700747</v>
      </c>
      <c r="D32" s="25">
        <f>D33</f>
        <v>127700747</v>
      </c>
      <c r="E32" s="25">
        <f>E33</f>
        <v>0</v>
      </c>
      <c r="F32" s="25">
        <f>F33</f>
        <v>0</v>
      </c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8" customFormat="1" ht="21" customHeight="1">
      <c r="A33" s="28">
        <v>41000000</v>
      </c>
      <c r="B33" s="30" t="s">
        <v>11</v>
      </c>
      <c r="C33" s="26">
        <f>D33+E33</f>
        <v>127700747</v>
      </c>
      <c r="D33" s="26">
        <f>D34+D36</f>
        <v>127700747</v>
      </c>
      <c r="E33" s="26">
        <f>E34+E36</f>
        <v>0</v>
      </c>
      <c r="F33" s="26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8" customFormat="1" ht="21.75" customHeight="1">
      <c r="A34" s="23">
        <v>41020000</v>
      </c>
      <c r="B34" s="31" t="s">
        <v>12</v>
      </c>
      <c r="C34" s="25">
        <f>D34+E34</f>
        <v>11438285</v>
      </c>
      <c r="D34" s="25">
        <f>D35</f>
        <v>11438285</v>
      </c>
      <c r="E34" s="25">
        <f>E35</f>
        <v>0</v>
      </c>
      <c r="F34" s="25">
        <f>F35</f>
        <v>0</v>
      </c>
      <c r="G34" s="17"/>
      <c r="H34" s="17"/>
      <c r="I34" s="17"/>
      <c r="J34" s="17"/>
      <c r="K34" s="17"/>
      <c r="L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53" s="8" customFormat="1" ht="28.5" customHeight="1">
      <c r="A35" s="28">
        <v>41020900</v>
      </c>
      <c r="B35" s="30" t="s">
        <v>27</v>
      </c>
      <c r="C35" s="26">
        <f>D35+E35</f>
        <v>11438285</v>
      </c>
      <c r="D35" s="26">
        <f>13364685-3400000+1473600</f>
        <v>11438285</v>
      </c>
      <c r="E35" s="26"/>
      <c r="F35" s="26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11" customFormat="1" ht="20.25" customHeight="1">
      <c r="A36" s="23">
        <v>41030000</v>
      </c>
      <c r="B36" s="29" t="s">
        <v>13</v>
      </c>
      <c r="C36" s="25">
        <f>C37+C38+C40</f>
        <v>116262462</v>
      </c>
      <c r="D36" s="25">
        <f>D37+D38+D40</f>
        <v>116262462</v>
      </c>
      <c r="E36" s="25">
        <f>E37+E38+E40</f>
        <v>0</v>
      </c>
      <c r="F36" s="25">
        <f>SUM(F37:F40)</f>
        <v>0</v>
      </c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6" customFormat="1" ht="105.75" customHeight="1">
      <c r="A37" s="28">
        <v>41030600</v>
      </c>
      <c r="B37" s="32" t="s">
        <v>28</v>
      </c>
      <c r="C37" s="26">
        <f>D37+E37</f>
        <v>114588000</v>
      </c>
      <c r="D37" s="26">
        <f>118471000-3883000</f>
        <v>114588000</v>
      </c>
      <c r="E37" s="27"/>
      <c r="F37" s="27"/>
      <c r="G37" s="2"/>
      <c r="H37" s="2"/>
      <c r="I37" s="2"/>
      <c r="J37" s="2"/>
      <c r="K37" s="2"/>
      <c r="L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6" customFormat="1" ht="58.5" customHeight="1">
      <c r="A38" s="28">
        <v>41037000</v>
      </c>
      <c r="B38" s="32" t="s">
        <v>38</v>
      </c>
      <c r="C38" s="26">
        <f>D38+E38</f>
        <v>951386</v>
      </c>
      <c r="D38" s="26">
        <v>951386</v>
      </c>
      <c r="E38" s="27"/>
      <c r="F38" s="27"/>
      <c r="G38" s="2"/>
      <c r="H38" s="2"/>
      <c r="I38" s="2"/>
      <c r="J38" s="2"/>
      <c r="K38" s="2"/>
      <c r="L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6" customFormat="1" ht="85.5" customHeight="1">
      <c r="A39" s="28"/>
      <c r="B39" s="43" t="s">
        <v>39</v>
      </c>
      <c r="C39" s="26">
        <f>D39+E39</f>
        <v>6300</v>
      </c>
      <c r="D39" s="26">
        <v>6300</v>
      </c>
      <c r="E39" s="27"/>
      <c r="F39" s="27"/>
      <c r="G39" s="2"/>
      <c r="H39" s="2"/>
      <c r="I39" s="2"/>
      <c r="J39" s="2"/>
      <c r="K39" s="2"/>
      <c r="L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6" customFormat="1" ht="126.75" customHeight="1">
      <c r="A40" s="28">
        <v>41035800</v>
      </c>
      <c r="B40" s="32" t="s">
        <v>29</v>
      </c>
      <c r="C40" s="26">
        <f>D40+E40</f>
        <v>723076</v>
      </c>
      <c r="D40" s="26">
        <v>723076</v>
      </c>
      <c r="E40" s="27"/>
      <c r="F40" s="27"/>
      <c r="G40" s="2"/>
      <c r="H40" s="2"/>
      <c r="I40" s="2"/>
      <c r="J40" s="2"/>
      <c r="K40" s="2"/>
      <c r="L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11" customFormat="1" ht="36.75" customHeight="1">
      <c r="A41" s="23"/>
      <c r="B41" s="16" t="s">
        <v>14</v>
      </c>
      <c r="C41" s="38">
        <f>D41+E41</f>
        <v>159994883</v>
      </c>
      <c r="D41" s="38">
        <f>D32+D24+D10</f>
        <v>158698862</v>
      </c>
      <c r="E41" s="38">
        <f>E32+E24+E10</f>
        <v>1296021</v>
      </c>
      <c r="F41" s="38">
        <f>F32+F24+F10</f>
        <v>0</v>
      </c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3" customFormat="1" ht="94.5" customHeight="1">
      <c r="A42" s="1"/>
      <c r="B42" s="1"/>
      <c r="C42" s="24"/>
      <c r="D42" s="24"/>
      <c r="E42" s="1"/>
      <c r="F42" s="1"/>
      <c r="G42" s="1"/>
      <c r="H42" s="1"/>
      <c r="I42" s="1"/>
      <c r="J42" s="1"/>
      <c r="K42" s="1"/>
      <c r="L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17" s="21" customFormat="1" ht="25.5" customHeight="1">
      <c r="A43" s="46" t="s">
        <v>40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33"/>
      <c r="Q43" s="20"/>
    </row>
    <row r="44" spans="1:17" s="21" customFormat="1" ht="45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20"/>
    </row>
    <row r="45" spans="1:253" s="3" customFormat="1" ht="27.75">
      <c r="A45" s="39"/>
      <c r="B45" s="39"/>
      <c r="C45" s="40"/>
      <c r="D45" s="40"/>
      <c r="E45" s="39"/>
      <c r="F45" s="41"/>
      <c r="G45" s="1"/>
      <c r="H45" s="1"/>
      <c r="I45" s="1"/>
      <c r="J45" s="1"/>
      <c r="K45" s="1"/>
      <c r="L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3" customFormat="1" ht="23.25" customHeight="1">
      <c r="A46" s="39"/>
      <c r="B46" s="39"/>
      <c r="C46" s="39"/>
      <c r="D46" s="39"/>
      <c r="E46" s="42"/>
      <c r="F46" s="41"/>
      <c r="G46" s="1"/>
      <c r="H46" s="1"/>
      <c r="I46" s="1"/>
      <c r="J46" s="1"/>
      <c r="K46" s="1"/>
      <c r="L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3" customFormat="1" ht="17.25" customHeight="1">
      <c r="A47" s="39"/>
      <c r="B47" s="39"/>
      <c r="C47" s="39"/>
      <c r="D47" s="39"/>
      <c r="E47" s="42"/>
      <c r="F47" s="41"/>
      <c r="G47" s="1"/>
      <c r="H47" s="1"/>
      <c r="I47" s="1"/>
      <c r="J47" s="1"/>
      <c r="K47" s="1"/>
      <c r="L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45" customFormat="1" ht="27.75">
      <c r="A48" s="49"/>
      <c r="B48" s="49"/>
      <c r="C48" s="49"/>
      <c r="D48" s="49"/>
      <c r="E48" s="49"/>
      <c r="F48" s="49"/>
      <c r="G48" s="44"/>
      <c r="H48" s="44"/>
      <c r="I48" s="44"/>
      <c r="J48" s="44"/>
      <c r="K48" s="44"/>
      <c r="L48" s="44"/>
      <c r="IK48" s="44"/>
      <c r="IL48" s="44"/>
      <c r="IM48" s="44"/>
      <c r="IN48" s="44"/>
      <c r="IO48" s="44"/>
      <c r="IP48" s="44"/>
      <c r="IQ48" s="44"/>
      <c r="IR48" s="44"/>
      <c r="IS48" s="44"/>
    </row>
    <row r="49" spans="1:6" ht="22.5">
      <c r="A49" s="14"/>
      <c r="B49" s="14"/>
      <c r="C49" s="14"/>
      <c r="D49" s="19"/>
      <c r="E49" s="14"/>
      <c r="F49" s="15"/>
    </row>
    <row r="50" spans="1:5" ht="22.5">
      <c r="A50" s="13"/>
      <c r="B50" s="13"/>
      <c r="C50" s="13"/>
      <c r="D50" s="13"/>
      <c r="E50" s="13"/>
    </row>
  </sheetData>
  <sheetProtection/>
  <mergeCells count="11">
    <mergeCell ref="A48:F48"/>
    <mergeCell ref="A8:A9"/>
    <mergeCell ref="A5:F5"/>
    <mergeCell ref="B8:B9"/>
    <mergeCell ref="C8:C9"/>
    <mergeCell ref="A43:O43"/>
    <mergeCell ref="C1:F1"/>
    <mergeCell ref="C2:F2"/>
    <mergeCell ref="C3:F3"/>
    <mergeCell ref="D8:D9"/>
    <mergeCell ref="E8:F8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Соня</cp:lastModifiedBy>
  <cp:lastPrinted>2016-03-31T13:47:44Z</cp:lastPrinted>
  <dcterms:created xsi:type="dcterms:W3CDTF">2014-01-17T10:52:16Z</dcterms:created>
  <dcterms:modified xsi:type="dcterms:W3CDTF">2016-04-08T10:22:13Z</dcterms:modified>
  <cp:category/>
  <cp:version/>
  <cp:contentType/>
  <cp:contentStatus/>
</cp:coreProperties>
</file>