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рада" sheetId="1" r:id="rId1"/>
  </sheets>
  <definedNames>
    <definedName name="_xlnm.Print_Area" localSheetId="0">'рада'!$A$1:$N$114</definedName>
    <definedName name="Excel_BuiltIn_Print_Area_1">#REF!</definedName>
    <definedName name="Excel_BuiltIn_Print_Area_1_1">'рада'!$A$1:$N$113</definedName>
  </definedNames>
  <calcPr fullCalcOnLoad="1"/>
</workbook>
</file>

<file path=xl/sharedStrings.xml><?xml version="1.0" encoding="utf-8"?>
<sst xmlns="http://schemas.openxmlformats.org/spreadsheetml/2006/main" count="136" uniqueCount="102">
  <si>
    <t xml:space="preserve">                                          ЗАТВЕРДЖЕНО                                   </t>
  </si>
  <si>
    <t xml:space="preserve">                                          Рішення районної у місті ради</t>
  </si>
  <si>
    <t xml:space="preserve">                                          від 29 серпня 2014 року № 336</t>
  </si>
  <si>
    <t xml:space="preserve">ЗВІТ </t>
  </si>
  <si>
    <t xml:space="preserve"> про виконання районного у місті бюджету за І півріччя  2014 року             </t>
  </si>
  <si>
    <t>грн.</t>
  </si>
  <si>
    <t>Найменування</t>
  </si>
  <si>
    <t>план на 2014 рік</t>
  </si>
  <si>
    <t>в тому числі</t>
  </si>
  <si>
    <t>уточнений план на  2014 рік</t>
  </si>
  <si>
    <t>уточнений план на  І півріччя 2014 року</t>
  </si>
  <si>
    <t>виконано за І півріччя  2014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</si>
  <si>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</si>
  <si>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</si>
  <si>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</si>
  <si>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</si>
  <si>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</si>
  <si>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</si>
  <si>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</si>
  <si>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</si>
  <si>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</si>
  <si>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</si>
  <si>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</si>
  <si>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</si>
  <si>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</si>
  <si>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</si>
  <si>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</si>
  <si>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</si>
  <si>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</si>
  <si>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</si>
  <si>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</si>
  <si>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</si>
  <si>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</si>
  <si>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</si>
  <si>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</si>
  <si>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</si>
  <si>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</si>
  <si>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</si>
  <si>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</si>
  <si>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</si>
  <si>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</si>
  <si>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</si>
  <si>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</si>
  <si>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</si>
  <si>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</si>
  <si>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</si>
  <si>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</si>
  <si>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</si>
  <si>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</si>
  <si>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</si>
  <si>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</si>
  <si>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</si>
  <si>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</si>
  <si>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</si>
  <si>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</si>
  <si>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</si>
  <si>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</si>
  <si>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</si>
  <si>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</si>
  <si>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</si>
  <si>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</si>
  <si>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</si>
  <si>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</si>
  <si>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</si>
  <si>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</si>
  <si>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</si>
  <si>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</si>
  <si>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</si>
  <si>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</si>
  <si>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</si>
  <si>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</si>
  <si>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</si>
  <si>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</si>
  <si>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</si>
  <si>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</si>
  <si>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</si>
  <si>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</si>
  <si>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</si>
  <si>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</si>
  <si>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</si>
  <si>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</si>
  <si>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</si>
  <si>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</si>
  <si>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</si>
  <si>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</si>
  <si>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</si>
  <si>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</si>
  <si>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</si>
  <si>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</si>
  <si>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</si>
  <si>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</si>
  <si>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</si>
  <si>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</si>
  <si>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</si>
  <si>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</si>
  <si>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</si>
  <si>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</si>
  <si>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</si>
  <si>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</si>
  <si>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</si>
  <si>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</si>
  <si>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Заступник голови районної у місті ради                                                                                                                     Ю. Красножон</t>
  </si>
</sst>
</file>

<file path=xl/styles.xml><?xml version="1.0" encoding="utf-8"?>
<styleSheet xmlns="http://schemas.openxmlformats.org/spreadsheetml/2006/main">
  <numFmts count="4">
    <numFmt numFmtId="164" formatCode="GENERAL"/>
    <numFmt numFmtId="165" formatCode="#,##0.00"/>
    <numFmt numFmtId="166" formatCode="0.0"/>
    <numFmt numFmtId="167" formatCode="@"/>
  </numFmts>
  <fonts count="36">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b/>
      <sz val="13.5"/>
      <color indexed="8"/>
      <name val="Arial Cyr"/>
      <family val="2"/>
    </font>
    <font>
      <sz val="13"/>
      <color indexed="10"/>
      <name val="Arial Cyr"/>
      <family val="2"/>
    </font>
    <font>
      <b/>
      <i/>
      <sz val="13.5"/>
      <color indexed="8"/>
      <name val="Arial Cyr"/>
      <family val="2"/>
    </font>
    <font>
      <b/>
      <sz val="13"/>
      <name val="Arial Cyr"/>
      <family val="2"/>
    </font>
    <font>
      <b/>
      <sz val="13.5"/>
      <color indexed="8"/>
      <name val="Arial"/>
      <family val="2"/>
    </font>
    <font>
      <i/>
      <sz val="13.5"/>
      <color indexed="8"/>
      <name val="Arial"/>
      <family val="2"/>
    </font>
    <font>
      <sz val="13.5"/>
      <color indexed="8"/>
      <name val="Arial Cyr"/>
      <family val="2"/>
    </font>
    <font>
      <i/>
      <sz val="13.5"/>
      <color indexed="8"/>
      <name val="Arial Cyr"/>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8"/>
      <color indexed="8"/>
      <name val="Times New Roman"/>
      <family val="1"/>
    </font>
    <font>
      <sz val="13"/>
      <color indexed="8"/>
      <name val="Times New Roman"/>
      <family val="1"/>
    </font>
    <font>
      <sz val="13"/>
      <color indexed="8"/>
      <name val="Bookman Old Style"/>
      <family val="1"/>
    </font>
    <font>
      <sz val="13"/>
      <name val="Times New Roman"/>
      <family val="1"/>
    </font>
    <font>
      <sz val="8"/>
      <name val="Arial Cyr"/>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s>
  <borders count="61">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hair">
        <color indexed="8"/>
      </left>
      <right>
        <color indexed="63"/>
      </right>
      <top style="medium">
        <color indexed="8"/>
      </top>
      <bottom style="medium">
        <color indexed="8"/>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style="hair">
        <color indexed="8"/>
      </left>
      <right style="medium">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hair">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hair">
        <color indexed="8"/>
      </left>
      <right style="thin">
        <color indexed="8"/>
      </right>
      <top>
        <color indexed="63"/>
      </top>
      <bottom>
        <color indexed="63"/>
      </bottom>
    </border>
    <border>
      <left style="hair">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2">
    <xf numFmtId="164" fontId="0" fillId="0" borderId="0" xfId="0" applyAlignment="1">
      <alignment/>
    </xf>
    <xf numFmtId="164" fontId="2" fillId="0" borderId="0" xfId="0" applyFont="1" applyAlignment="1">
      <alignment vertical="top"/>
    </xf>
    <xf numFmtId="164" fontId="2" fillId="0" borderId="0" xfId="0" applyFont="1" applyAlignment="1">
      <alignment/>
    </xf>
    <xf numFmtId="164" fontId="3" fillId="0" borderId="0" xfId="0" applyFont="1" applyAlignment="1">
      <alignment/>
    </xf>
    <xf numFmtId="164" fontId="4" fillId="0" borderId="0" xfId="0" applyFont="1" applyBorder="1" applyAlignment="1">
      <alignment vertical="top"/>
    </xf>
    <xf numFmtId="164" fontId="2" fillId="0" borderId="0" xfId="0" applyFont="1" applyBorder="1" applyAlignment="1">
      <alignment vertical="top"/>
    </xf>
    <xf numFmtId="164" fontId="2" fillId="0" borderId="0" xfId="0" applyFont="1" applyBorder="1" applyAlignment="1">
      <alignment/>
    </xf>
    <xf numFmtId="164" fontId="3" fillId="0" borderId="0" xfId="0" applyFont="1" applyBorder="1" applyAlignment="1">
      <alignment/>
    </xf>
    <xf numFmtId="164" fontId="5" fillId="0" borderId="0" xfId="0" applyFont="1" applyBorder="1" applyAlignment="1">
      <alignment horizontal="left"/>
    </xf>
    <xf numFmtId="164" fontId="0" fillId="0" borderId="0" xfId="0" applyBorder="1" applyAlignment="1">
      <alignment/>
    </xf>
    <xf numFmtId="164" fontId="6" fillId="0" borderId="0" xfId="0" applyFont="1" applyBorder="1" applyAlignment="1">
      <alignment horizontal="center"/>
    </xf>
    <xf numFmtId="164" fontId="7" fillId="0" borderId="0" xfId="0" applyFont="1" applyBorder="1" applyAlignment="1">
      <alignment horizontal="center"/>
    </xf>
    <xf numFmtId="164" fontId="7" fillId="0" borderId="1" xfId="0" applyFont="1" applyBorder="1" applyAlignment="1">
      <alignment horizontal="center" vertical="center"/>
    </xf>
    <xf numFmtId="164" fontId="7" fillId="2" borderId="2" xfId="0" applyFont="1" applyFill="1" applyBorder="1" applyAlignment="1">
      <alignment horizontal="center" vertical="center" wrapText="1"/>
    </xf>
    <xf numFmtId="164" fontId="7" fillId="3" borderId="3" xfId="0" applyFont="1" applyFill="1" applyBorder="1" applyAlignment="1">
      <alignment horizontal="center" vertical="center"/>
    </xf>
    <xf numFmtId="164" fontId="7" fillId="0" borderId="3" xfId="0" applyFont="1" applyBorder="1" applyAlignment="1">
      <alignment horizontal="center" vertical="center"/>
    </xf>
    <xf numFmtId="164" fontId="7" fillId="0" borderId="4" xfId="0" applyFont="1" applyBorder="1" applyAlignment="1">
      <alignment horizontal="center" vertical="center"/>
    </xf>
    <xf numFmtId="164" fontId="8" fillId="0" borderId="0" xfId="0" applyFont="1" applyBorder="1" applyAlignment="1">
      <alignment wrapText="1"/>
    </xf>
    <xf numFmtId="164" fontId="7" fillId="3" borderId="5" xfId="0" applyFont="1" applyFill="1" applyBorder="1" applyAlignment="1">
      <alignment horizontal="center" vertical="center" wrapText="1"/>
    </xf>
    <xf numFmtId="164" fontId="7" fillId="3" borderId="6" xfId="0" applyFont="1" applyFill="1" applyBorder="1" applyAlignment="1">
      <alignment horizontal="center" vertical="center" wrapText="1"/>
    </xf>
    <xf numFmtId="164" fontId="7" fillId="0" borderId="3" xfId="0" applyFont="1" applyBorder="1" applyAlignment="1">
      <alignment horizontal="center" vertical="center" wrapText="1"/>
    </xf>
    <xf numFmtId="164" fontId="7" fillId="0" borderId="5" xfId="0" applyFont="1" applyBorder="1" applyAlignment="1">
      <alignment horizontal="center" vertical="center" wrapText="1"/>
    </xf>
    <xf numFmtId="164" fontId="7" fillId="0" borderId="7" xfId="0" applyFont="1" applyFill="1" applyBorder="1" applyAlignment="1">
      <alignment horizontal="center" vertical="center" wrapText="1"/>
    </xf>
    <xf numFmtId="164" fontId="9" fillId="0" borderId="8" xfId="0" applyFont="1" applyBorder="1" applyAlignment="1">
      <alignment horizontal="center" vertical="top"/>
    </xf>
    <xf numFmtId="164" fontId="2" fillId="2" borderId="9" xfId="0" applyFont="1" applyFill="1" applyBorder="1" applyAlignment="1">
      <alignment/>
    </xf>
    <xf numFmtId="164" fontId="2" fillId="3" borderId="5" xfId="0" applyFont="1" applyFill="1" applyBorder="1" applyAlignment="1">
      <alignment horizontal="center"/>
    </xf>
    <xf numFmtId="164" fontId="2" fillId="0" borderId="6" xfId="0" applyFont="1" applyBorder="1" applyAlignment="1">
      <alignment horizontal="center"/>
    </xf>
    <xf numFmtId="164" fontId="2" fillId="0" borderId="5" xfId="0" applyFont="1" applyFill="1" applyBorder="1" applyAlignment="1">
      <alignment horizontal="center"/>
    </xf>
    <xf numFmtId="164" fontId="2" fillId="0" borderId="6" xfId="0" applyFont="1" applyFill="1" applyBorder="1" applyAlignment="1">
      <alignment horizontal="center"/>
    </xf>
    <xf numFmtId="164" fontId="2" fillId="2" borderId="9" xfId="0" applyFont="1" applyFill="1" applyBorder="1" applyAlignment="1">
      <alignment horizontal="center"/>
    </xf>
    <xf numFmtId="164" fontId="2" fillId="0" borderId="3" xfId="0" applyFont="1" applyFill="1" applyBorder="1" applyAlignment="1">
      <alignment horizontal="center"/>
    </xf>
    <xf numFmtId="164" fontId="10" fillId="2" borderId="9" xfId="0" applyFont="1" applyFill="1" applyBorder="1" applyAlignment="1">
      <alignment/>
    </xf>
    <xf numFmtId="164" fontId="3" fillId="0" borderId="5" xfId="0" applyFont="1" applyBorder="1" applyAlignment="1">
      <alignment horizontal="center"/>
    </xf>
    <xf numFmtId="164" fontId="3" fillId="0" borderId="7" xfId="0" applyFont="1" applyBorder="1" applyAlignment="1">
      <alignment horizontal="center"/>
    </xf>
    <xf numFmtId="164" fontId="11" fillId="0" borderId="10" xfId="0" applyFont="1" applyBorder="1" applyAlignment="1">
      <alignment horizontal="left" vertical="top"/>
    </xf>
    <xf numFmtId="164" fontId="2" fillId="2" borderId="11" xfId="0" applyFont="1" applyFill="1" applyBorder="1" applyAlignment="1">
      <alignment/>
    </xf>
    <xf numFmtId="164" fontId="3" fillId="2" borderId="11" xfId="0" applyFont="1" applyFill="1" applyBorder="1" applyAlignment="1">
      <alignment/>
    </xf>
    <xf numFmtId="164" fontId="9" fillId="0" borderId="8" xfId="0" applyFont="1" applyBorder="1" applyAlignment="1">
      <alignment horizontal="left" vertical="top"/>
    </xf>
    <xf numFmtId="165" fontId="7" fillId="2" borderId="9" xfId="0" applyNumberFormat="1" applyFont="1" applyFill="1" applyBorder="1" applyAlignment="1">
      <alignment/>
    </xf>
    <xf numFmtId="165" fontId="7" fillId="3" borderId="9" xfId="0" applyNumberFormat="1" applyFont="1" applyFill="1" applyBorder="1" applyAlignment="1">
      <alignment/>
    </xf>
    <xf numFmtId="165" fontId="7" fillId="0" borderId="12" xfId="0" applyNumberFormat="1" applyFont="1" applyBorder="1" applyAlignment="1">
      <alignment/>
    </xf>
    <xf numFmtId="165" fontId="7" fillId="0" borderId="9" xfId="0" applyNumberFormat="1" applyFont="1" applyFill="1" applyBorder="1" applyAlignment="1">
      <alignment/>
    </xf>
    <xf numFmtId="165" fontId="7" fillId="0" borderId="12" xfId="0" applyNumberFormat="1" applyFont="1" applyFill="1" applyBorder="1" applyAlignment="1">
      <alignment/>
    </xf>
    <xf numFmtId="165" fontId="12" fillId="2" borderId="9" xfId="0" applyNumberFormat="1" applyFont="1" applyFill="1" applyBorder="1" applyAlignment="1">
      <alignment/>
    </xf>
    <xf numFmtId="165" fontId="12" fillId="0" borderId="12" xfId="0" applyNumberFormat="1" applyFont="1" applyFill="1" applyBorder="1" applyAlignment="1">
      <alignment/>
    </xf>
    <xf numFmtId="165" fontId="12" fillId="0" borderId="9" xfId="0" applyNumberFormat="1" applyFont="1" applyBorder="1" applyAlignment="1">
      <alignment/>
    </xf>
    <xf numFmtId="164" fontId="13" fillId="0" borderId="13" xfId="0" applyFont="1" applyFill="1" applyBorder="1" applyAlignment="1">
      <alignment horizontal="left" vertical="top" wrapText="1"/>
    </xf>
    <xf numFmtId="165" fontId="7" fillId="2" borderId="14" xfId="0" applyNumberFormat="1" applyFont="1" applyFill="1" applyBorder="1" applyAlignment="1">
      <alignment/>
    </xf>
    <xf numFmtId="165" fontId="7" fillId="3" borderId="14" xfId="0" applyNumberFormat="1" applyFont="1" applyFill="1" applyBorder="1" applyAlignment="1">
      <alignment/>
    </xf>
    <xf numFmtId="165" fontId="7" fillId="0" borderId="15" xfId="0" applyNumberFormat="1" applyFont="1" applyBorder="1" applyAlignment="1">
      <alignment/>
    </xf>
    <xf numFmtId="165" fontId="7" fillId="0" borderId="14" xfId="0" applyNumberFormat="1" applyFont="1" applyFill="1" applyBorder="1" applyAlignment="1">
      <alignment/>
    </xf>
    <xf numFmtId="165" fontId="7" fillId="0" borderId="15" xfId="0" applyNumberFormat="1" applyFont="1" applyFill="1" applyBorder="1" applyAlignment="1">
      <alignment/>
    </xf>
    <xf numFmtId="165" fontId="12" fillId="2" borderId="14" xfId="0" applyNumberFormat="1" applyFont="1" applyFill="1" applyBorder="1" applyAlignment="1">
      <alignment/>
    </xf>
    <xf numFmtId="165" fontId="12" fillId="0" borderId="15" xfId="0" applyNumberFormat="1" applyFont="1" applyFill="1" applyBorder="1" applyAlignment="1">
      <alignment/>
    </xf>
    <xf numFmtId="165" fontId="12" fillId="0" borderId="14" xfId="0" applyNumberFormat="1" applyFont="1" applyBorder="1" applyAlignment="1">
      <alignment/>
    </xf>
    <xf numFmtId="164" fontId="13" fillId="0" borderId="13" xfId="0" applyFont="1" applyFill="1" applyBorder="1" applyAlignment="1">
      <alignment horizontal="left" vertical="top"/>
    </xf>
    <xf numFmtId="165" fontId="3" fillId="2" borderId="14" xfId="0" applyNumberFormat="1" applyFont="1" applyFill="1" applyBorder="1" applyAlignment="1">
      <alignment/>
    </xf>
    <xf numFmtId="164" fontId="14" fillId="0" borderId="13" xfId="0" applyFont="1" applyFill="1" applyBorder="1" applyAlignment="1">
      <alignment horizontal="left" vertical="top"/>
    </xf>
    <xf numFmtId="165" fontId="2" fillId="2" borderId="14" xfId="0" applyNumberFormat="1" applyFont="1" applyFill="1" applyBorder="1" applyAlignment="1">
      <alignment/>
    </xf>
    <xf numFmtId="165" fontId="2" fillId="3" borderId="14" xfId="0" applyNumberFormat="1" applyFont="1" applyFill="1" applyBorder="1" applyAlignment="1">
      <alignment/>
    </xf>
    <xf numFmtId="165" fontId="2" fillId="0" borderId="15" xfId="0" applyNumberFormat="1" applyFont="1" applyBorder="1" applyAlignment="1">
      <alignment/>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3" fillId="0" borderId="15" xfId="0" applyNumberFormat="1" applyFont="1" applyFill="1" applyBorder="1" applyAlignment="1">
      <alignment/>
    </xf>
    <xf numFmtId="165" fontId="3" fillId="0" borderId="14" xfId="0" applyNumberFormat="1" applyFont="1" applyBorder="1" applyAlignment="1">
      <alignment/>
    </xf>
    <xf numFmtId="164" fontId="9" fillId="0" borderId="16" xfId="0" applyFont="1" applyBorder="1" applyAlignment="1">
      <alignment horizontal="left" vertical="top"/>
    </xf>
    <xf numFmtId="165" fontId="7" fillId="2" borderId="17" xfId="0" applyNumberFormat="1" applyFont="1" applyFill="1" applyBorder="1" applyAlignment="1">
      <alignment/>
    </xf>
    <xf numFmtId="165" fontId="7" fillId="3" borderId="17" xfId="0" applyNumberFormat="1" applyFont="1" applyFill="1" applyBorder="1" applyAlignment="1">
      <alignment/>
    </xf>
    <xf numFmtId="165" fontId="7" fillId="0" borderId="18" xfId="0" applyNumberFormat="1" applyFont="1" applyFill="1" applyBorder="1" applyAlignment="1">
      <alignment/>
    </xf>
    <xf numFmtId="165" fontId="7" fillId="0" borderId="17" xfId="0" applyNumberFormat="1" applyFont="1" applyFill="1" applyBorder="1" applyAlignment="1">
      <alignment/>
    </xf>
    <xf numFmtId="165" fontId="2" fillId="0" borderId="18" xfId="0" applyNumberFormat="1" applyFont="1" applyFill="1" applyBorder="1" applyAlignment="1">
      <alignment/>
    </xf>
    <xf numFmtId="165" fontId="12" fillId="2" borderId="17" xfId="0" applyNumberFormat="1" applyFont="1" applyFill="1" applyBorder="1" applyAlignment="1">
      <alignment/>
    </xf>
    <xf numFmtId="165" fontId="12" fillId="0" borderId="18" xfId="0" applyNumberFormat="1" applyFont="1" applyFill="1" applyBorder="1" applyAlignment="1">
      <alignment/>
    </xf>
    <xf numFmtId="165" fontId="12" fillId="0" borderId="17" xfId="0" applyNumberFormat="1" applyFont="1" applyFill="1" applyBorder="1" applyAlignment="1">
      <alignment/>
    </xf>
    <xf numFmtId="164" fontId="8" fillId="0" borderId="0" xfId="0" applyFont="1" applyAlignment="1">
      <alignment/>
    </xf>
    <xf numFmtId="164" fontId="15" fillId="0" borderId="19" xfId="0" applyFont="1" applyBorder="1" applyAlignment="1">
      <alignment horizontal="left" vertical="top" wrapText="1"/>
    </xf>
    <xf numFmtId="165" fontId="3" fillId="0" borderId="14" xfId="0" applyNumberFormat="1" applyFont="1" applyFill="1" applyBorder="1" applyAlignment="1">
      <alignment/>
    </xf>
    <xf numFmtId="164" fontId="16" fillId="0" borderId="19" xfId="0" applyFont="1" applyBorder="1" applyAlignment="1">
      <alignment vertical="top" wrapText="1"/>
    </xf>
    <xf numFmtId="165" fontId="3" fillId="2" borderId="17" xfId="0" applyNumberFormat="1" applyFont="1" applyFill="1" applyBorder="1" applyAlignment="1">
      <alignment/>
    </xf>
    <xf numFmtId="164" fontId="16" fillId="0" borderId="20" xfId="0" applyFont="1" applyBorder="1" applyAlignment="1">
      <alignment vertical="top" wrapText="1"/>
    </xf>
    <xf numFmtId="165" fontId="2" fillId="2" borderId="21" xfId="0" applyNumberFormat="1" applyFont="1" applyFill="1" applyBorder="1" applyAlignment="1">
      <alignment/>
    </xf>
    <xf numFmtId="165" fontId="17" fillId="3" borderId="21" xfId="0" applyNumberFormat="1" applyFont="1" applyFill="1" applyBorder="1" applyAlignment="1">
      <alignment/>
    </xf>
    <xf numFmtId="165" fontId="17" fillId="0" borderId="21" xfId="0" applyNumberFormat="1" applyFont="1" applyFill="1" applyBorder="1" applyAlignment="1">
      <alignment/>
    </xf>
    <xf numFmtId="165" fontId="2" fillId="0" borderId="0" xfId="0" applyNumberFormat="1" applyFont="1" applyFill="1" applyBorder="1" applyAlignment="1">
      <alignment/>
    </xf>
    <xf numFmtId="165" fontId="3" fillId="2" borderId="22" xfId="0" applyNumberFormat="1" applyFont="1" applyFill="1" applyBorder="1" applyAlignment="1">
      <alignment/>
    </xf>
    <xf numFmtId="165" fontId="3" fillId="0" borderId="23" xfId="0" applyNumberFormat="1" applyFont="1" applyFill="1" applyBorder="1" applyAlignment="1">
      <alignment/>
    </xf>
    <xf numFmtId="165" fontId="3" fillId="0" borderId="21" xfId="0" applyNumberFormat="1" applyFont="1" applyBorder="1" applyAlignment="1">
      <alignment/>
    </xf>
    <xf numFmtId="164" fontId="9" fillId="0" borderId="1" xfId="0" applyFont="1" applyBorder="1" applyAlignment="1">
      <alignment horizontal="left" vertical="top"/>
    </xf>
    <xf numFmtId="165" fontId="7" fillId="2" borderId="2" xfId="0" applyNumberFormat="1" applyFont="1" applyFill="1" applyBorder="1" applyAlignment="1">
      <alignment/>
    </xf>
    <xf numFmtId="165" fontId="7" fillId="3" borderId="2" xfId="0" applyNumberFormat="1" applyFont="1" applyFill="1" applyBorder="1" applyAlignment="1">
      <alignment/>
    </xf>
    <xf numFmtId="165" fontId="7" fillId="0" borderId="3" xfId="0" applyNumberFormat="1" applyFont="1" applyBorder="1" applyAlignment="1">
      <alignment/>
    </xf>
    <xf numFmtId="165" fontId="7" fillId="0" borderId="5" xfId="0" applyNumberFormat="1" applyFont="1" applyFill="1" applyBorder="1" applyAlignment="1">
      <alignment/>
    </xf>
    <xf numFmtId="165" fontId="7" fillId="0" borderId="6" xfId="0" applyNumberFormat="1" applyFont="1" applyFill="1" applyBorder="1" applyAlignment="1">
      <alignment/>
    </xf>
    <xf numFmtId="165" fontId="7" fillId="0" borderId="3" xfId="0" applyNumberFormat="1" applyFont="1" applyFill="1" applyBorder="1" applyAlignment="1">
      <alignment/>
    </xf>
    <xf numFmtId="165" fontId="12" fillId="2" borderId="2" xfId="0" applyNumberFormat="1" applyFont="1" applyFill="1" applyBorder="1" applyAlignment="1">
      <alignment/>
    </xf>
    <xf numFmtId="165" fontId="12" fillId="0" borderId="5" xfId="0" applyNumberFormat="1" applyFont="1" applyFill="1" applyBorder="1" applyAlignment="1">
      <alignment/>
    </xf>
    <xf numFmtId="165" fontId="12" fillId="0" borderId="7" xfId="0" applyNumberFormat="1" applyFont="1" applyBorder="1" applyAlignment="1">
      <alignment/>
    </xf>
    <xf numFmtId="164" fontId="9" fillId="0" borderId="10" xfId="0" applyFont="1" applyBorder="1" applyAlignment="1">
      <alignment horizontal="left" vertical="top"/>
    </xf>
    <xf numFmtId="165" fontId="7" fillId="2" borderId="11" xfId="0" applyNumberFormat="1" applyFont="1" applyFill="1" applyBorder="1" applyAlignment="1">
      <alignment/>
    </xf>
    <xf numFmtId="165" fontId="7" fillId="3" borderId="11" xfId="0" applyNumberFormat="1" applyFont="1" applyFill="1" applyBorder="1" applyAlignment="1">
      <alignment/>
    </xf>
    <xf numFmtId="165" fontId="7" fillId="0" borderId="0" xfId="0" applyNumberFormat="1" applyFont="1" applyBorder="1" applyAlignment="1">
      <alignment/>
    </xf>
    <xf numFmtId="165" fontId="7" fillId="0" borderId="24" xfId="0" applyNumberFormat="1" applyFont="1" applyFill="1" applyBorder="1" applyAlignment="1">
      <alignment/>
    </xf>
    <xf numFmtId="165" fontId="7" fillId="0" borderId="25" xfId="0" applyNumberFormat="1" applyFont="1" applyFill="1" applyBorder="1" applyAlignment="1">
      <alignment/>
    </xf>
    <xf numFmtId="165" fontId="7" fillId="0" borderId="0" xfId="0" applyNumberFormat="1" applyFont="1" applyFill="1" applyBorder="1" applyAlignment="1">
      <alignment/>
    </xf>
    <xf numFmtId="165" fontId="12" fillId="2" borderId="11" xfId="0" applyNumberFormat="1" applyFont="1" applyFill="1" applyBorder="1" applyAlignment="1">
      <alignment/>
    </xf>
    <xf numFmtId="165" fontId="12" fillId="0" borderId="24" xfId="0" applyNumberFormat="1" applyFont="1" applyFill="1" applyBorder="1" applyAlignment="1">
      <alignment/>
    </xf>
    <xf numFmtId="165" fontId="12" fillId="0" borderId="26" xfId="0" applyNumberFormat="1" applyFont="1" applyBorder="1" applyAlignment="1">
      <alignment/>
    </xf>
    <xf numFmtId="164" fontId="9" fillId="0" borderId="19" xfId="0" applyFont="1" applyBorder="1" applyAlignment="1">
      <alignment horizontal="left" vertical="top"/>
    </xf>
    <xf numFmtId="165" fontId="7" fillId="0" borderId="27" xfId="0" applyNumberFormat="1" applyFont="1" applyFill="1" applyBorder="1" applyAlignment="1">
      <alignment/>
    </xf>
    <xf numFmtId="165" fontId="7" fillId="0" borderId="13" xfId="0" applyNumberFormat="1" applyFont="1" applyFill="1" applyBorder="1" applyAlignment="1">
      <alignment/>
    </xf>
    <xf numFmtId="165" fontId="12" fillId="0" borderId="27" xfId="0" applyNumberFormat="1" applyFont="1" applyFill="1" applyBorder="1" applyAlignment="1">
      <alignment/>
    </xf>
    <xf numFmtId="165" fontId="12" fillId="0" borderId="28" xfId="0" applyNumberFormat="1" applyFont="1" applyBorder="1" applyAlignment="1">
      <alignment/>
    </xf>
    <xf numFmtId="164" fontId="16" fillId="0" borderId="19" xfId="0" applyFont="1" applyBorder="1" applyAlignment="1">
      <alignment horizontal="left" vertical="top"/>
    </xf>
    <xf numFmtId="165" fontId="2" fillId="0" borderId="27" xfId="0" applyNumberFormat="1" applyFont="1" applyFill="1" applyBorder="1" applyAlignment="1">
      <alignment/>
    </xf>
    <xf numFmtId="165" fontId="2" fillId="0" borderId="13" xfId="0" applyNumberFormat="1" applyFont="1" applyFill="1" applyBorder="1" applyAlignment="1">
      <alignment/>
    </xf>
    <xf numFmtId="165" fontId="3" fillId="0" borderId="27" xfId="0" applyNumberFormat="1" applyFont="1" applyFill="1" applyBorder="1" applyAlignment="1">
      <alignment/>
    </xf>
    <xf numFmtId="165" fontId="3" fillId="0" borderId="28" xfId="0" applyNumberFormat="1" applyFont="1" applyBorder="1" applyAlignment="1">
      <alignment/>
    </xf>
    <xf numFmtId="164" fontId="8" fillId="0" borderId="0" xfId="0" applyFont="1" applyBorder="1" applyAlignment="1">
      <alignment/>
    </xf>
    <xf numFmtId="165" fontId="7" fillId="0" borderId="2" xfId="0" applyNumberFormat="1" applyFont="1" applyFill="1" applyBorder="1" applyAlignment="1">
      <alignment/>
    </xf>
    <xf numFmtId="164" fontId="15" fillId="0" borderId="16" xfId="0" applyFont="1" applyBorder="1" applyAlignment="1">
      <alignment horizontal="left" vertical="top" wrapText="1"/>
    </xf>
    <xf numFmtId="165" fontId="2" fillId="2" borderId="17" xfId="0" applyNumberFormat="1" applyFont="1" applyFill="1" applyBorder="1" applyAlignment="1">
      <alignment/>
    </xf>
    <xf numFmtId="165" fontId="2" fillId="0" borderId="17" xfId="0" applyNumberFormat="1" applyFont="1" applyBorder="1" applyAlignment="1">
      <alignment/>
    </xf>
    <xf numFmtId="165" fontId="2" fillId="0" borderId="18" xfId="0" applyNumberFormat="1" applyFont="1" applyBorder="1" applyAlignment="1">
      <alignment/>
    </xf>
    <xf numFmtId="165" fontId="3" fillId="0" borderId="29" xfId="0" applyNumberFormat="1" applyFont="1" applyFill="1" applyBorder="1" applyAlignment="1">
      <alignment/>
    </xf>
    <xf numFmtId="165" fontId="3" fillId="0" borderId="29" xfId="0" applyNumberFormat="1" applyFont="1" applyBorder="1" applyAlignment="1">
      <alignment/>
    </xf>
    <xf numFmtId="164" fontId="16" fillId="0" borderId="20" xfId="0" applyFont="1" applyBorder="1" applyAlignment="1">
      <alignment horizontal="left" vertical="top" wrapText="1"/>
    </xf>
    <xf numFmtId="165" fontId="2" fillId="2" borderId="30" xfId="0" applyNumberFormat="1" applyFont="1" applyFill="1" applyBorder="1" applyAlignment="1">
      <alignment/>
    </xf>
    <xf numFmtId="165" fontId="2" fillId="0" borderId="30" xfId="0" applyNumberFormat="1" applyFont="1" applyBorder="1" applyAlignment="1">
      <alignment/>
    </xf>
    <xf numFmtId="165" fontId="2" fillId="0" borderId="23" xfId="0" applyNumberFormat="1" applyFont="1" applyBorder="1" applyAlignment="1">
      <alignment/>
    </xf>
    <xf numFmtId="165" fontId="3" fillId="2" borderId="30" xfId="0" applyNumberFormat="1" applyFont="1" applyFill="1" applyBorder="1" applyAlignment="1">
      <alignment/>
    </xf>
    <xf numFmtId="165" fontId="3" fillId="0" borderId="30" xfId="0" applyNumberFormat="1" applyFont="1" applyBorder="1" applyAlignment="1">
      <alignment/>
    </xf>
    <xf numFmtId="164" fontId="9" fillId="0" borderId="1" xfId="0" applyFont="1" applyBorder="1" applyAlignment="1">
      <alignment horizontal="left" vertical="top" wrapText="1"/>
    </xf>
    <xf numFmtId="165" fontId="7" fillId="2" borderId="3" xfId="0" applyNumberFormat="1" applyFont="1" applyFill="1" applyBorder="1" applyAlignment="1">
      <alignment/>
    </xf>
    <xf numFmtId="164" fontId="9" fillId="0" borderId="0" xfId="0" applyFont="1" applyFill="1" applyBorder="1" applyAlignment="1">
      <alignment horizontal="left" vertical="top" wrapText="1"/>
    </xf>
    <xf numFmtId="166" fontId="7" fillId="0" borderId="0" xfId="0" applyNumberFormat="1" applyFont="1" applyFill="1" applyBorder="1" applyAlignment="1">
      <alignment/>
    </xf>
    <xf numFmtId="167" fontId="18" fillId="0" borderId="0" xfId="0" applyNumberFormat="1" applyFont="1" applyFill="1" applyBorder="1" applyAlignment="1">
      <alignment horizontal="center" vertical="top"/>
    </xf>
    <xf numFmtId="166" fontId="19" fillId="0" borderId="0" xfId="0" applyNumberFormat="1" applyFont="1" applyFill="1" applyBorder="1" applyAlignment="1">
      <alignment/>
    </xf>
    <xf numFmtId="164" fontId="8" fillId="0" borderId="0" xfId="0" applyFont="1" applyFill="1" applyBorder="1" applyAlignment="1">
      <alignment/>
    </xf>
    <xf numFmtId="164" fontId="9" fillId="0" borderId="1" xfId="0" applyFont="1" applyBorder="1" applyAlignment="1">
      <alignment horizontal="center" vertical="center"/>
    </xf>
    <xf numFmtId="164" fontId="7" fillId="2" borderId="9" xfId="0" applyFont="1" applyFill="1" applyBorder="1" applyAlignment="1">
      <alignment horizontal="center" vertical="center" wrapText="1"/>
    </xf>
    <xf numFmtId="164" fontId="12" fillId="0" borderId="3" xfId="0" applyFont="1" applyBorder="1" applyAlignment="1">
      <alignment horizontal="center" vertical="center"/>
    </xf>
    <xf numFmtId="164" fontId="12" fillId="2" borderId="2" xfId="0" applyFont="1" applyFill="1" applyBorder="1" applyAlignment="1">
      <alignment horizontal="center" vertical="center" wrapText="1"/>
    </xf>
    <xf numFmtId="164" fontId="12" fillId="0" borderId="4" xfId="0" applyFont="1" applyBorder="1" applyAlignment="1">
      <alignment horizontal="center" vertical="center"/>
    </xf>
    <xf numFmtId="164" fontId="7" fillId="3" borderId="31" xfId="0" applyFont="1" applyFill="1" applyBorder="1" applyAlignment="1">
      <alignment horizontal="center" vertical="center" wrapText="1"/>
    </xf>
    <xf numFmtId="164" fontId="7" fillId="0" borderId="31" xfId="0" applyFont="1" applyBorder="1" applyAlignment="1">
      <alignment horizontal="center" vertical="center" wrapText="1"/>
    </xf>
    <xf numFmtId="164" fontId="12" fillId="0" borderId="3" xfId="0" applyFont="1" applyBorder="1" applyAlignment="1">
      <alignment horizontal="center" vertical="center" wrapText="1"/>
    </xf>
    <xf numFmtId="164" fontId="12" fillId="0" borderId="2" xfId="0" applyFont="1" applyBorder="1" applyAlignment="1">
      <alignment horizontal="center" vertical="center" wrapText="1"/>
    </xf>
    <xf numFmtId="164" fontId="12" fillId="0" borderId="4" xfId="0" applyFont="1" applyFill="1" applyBorder="1" applyAlignment="1">
      <alignment horizontal="center" vertical="center" wrapText="1"/>
    </xf>
    <xf numFmtId="164" fontId="20" fillId="0" borderId="0" xfId="0" applyFont="1" applyBorder="1" applyAlignment="1">
      <alignment/>
    </xf>
    <xf numFmtId="164" fontId="9" fillId="0" borderId="10" xfId="0" applyFont="1" applyBorder="1" applyAlignment="1">
      <alignment horizontal="center" vertical="center"/>
    </xf>
    <xf numFmtId="166" fontId="7" fillId="3" borderId="24" xfId="0" applyNumberFormat="1" applyFont="1" applyFill="1" applyBorder="1" applyAlignment="1">
      <alignment/>
    </xf>
    <xf numFmtId="166" fontId="7" fillId="3" borderId="32" xfId="0" applyNumberFormat="1" applyFont="1" applyFill="1" applyBorder="1" applyAlignment="1">
      <alignment/>
    </xf>
    <xf numFmtId="166" fontId="7" fillId="0" borderId="24" xfId="0" applyNumberFormat="1" applyFont="1" applyFill="1" applyBorder="1" applyAlignment="1">
      <alignment/>
    </xf>
    <xf numFmtId="166" fontId="7" fillId="0" borderId="32" xfId="0" applyNumberFormat="1" applyFont="1" applyFill="1" applyBorder="1" applyAlignment="1">
      <alignment/>
    </xf>
    <xf numFmtId="166" fontId="7" fillId="2" borderId="11" xfId="0" applyNumberFormat="1" applyFont="1" applyFill="1" applyBorder="1" applyAlignment="1">
      <alignment/>
    </xf>
    <xf numFmtId="166" fontId="7" fillId="0" borderId="33" xfId="0" applyNumberFormat="1" applyFont="1" applyBorder="1" applyAlignment="1">
      <alignment/>
    </xf>
    <xf numFmtId="166" fontId="12" fillId="0" borderId="0" xfId="0" applyNumberFormat="1" applyFont="1" applyFill="1" applyBorder="1" applyAlignment="1">
      <alignment/>
    </xf>
    <xf numFmtId="166" fontId="12" fillId="0" borderId="11" xfId="0" applyNumberFormat="1" applyFont="1" applyFill="1" applyBorder="1" applyAlignment="1">
      <alignment/>
    </xf>
    <xf numFmtId="164" fontId="0" fillId="0" borderId="0" xfId="0" applyFont="1" applyBorder="1" applyAlignment="1">
      <alignment/>
    </xf>
    <xf numFmtId="164" fontId="9" fillId="0" borderId="5" xfId="0" applyFont="1" applyBorder="1" applyAlignment="1">
      <alignment vertical="center"/>
    </xf>
    <xf numFmtId="165" fontId="7" fillId="3" borderId="5" xfId="0" applyNumberFormat="1" applyFont="1" applyFill="1" applyBorder="1" applyAlignment="1">
      <alignment/>
    </xf>
    <xf numFmtId="165" fontId="7" fillId="3" borderId="34" xfId="0" applyNumberFormat="1" applyFont="1" applyFill="1" applyBorder="1" applyAlignment="1">
      <alignment/>
    </xf>
    <xf numFmtId="165" fontId="7" fillId="0" borderId="34" xfId="0" applyNumberFormat="1" applyFont="1" applyFill="1" applyBorder="1" applyAlignment="1">
      <alignment/>
    </xf>
    <xf numFmtId="165" fontId="7" fillId="0" borderId="4" xfId="0" applyNumberFormat="1" applyFont="1" applyBorder="1" applyAlignment="1">
      <alignment/>
    </xf>
    <xf numFmtId="165" fontId="12" fillId="0" borderId="3" xfId="0" applyNumberFormat="1" applyFont="1" applyFill="1" applyBorder="1" applyAlignment="1">
      <alignment/>
    </xf>
    <xf numFmtId="165" fontId="12" fillId="0" borderId="2" xfId="0" applyNumberFormat="1" applyFont="1" applyFill="1" applyBorder="1" applyAlignment="1">
      <alignment/>
    </xf>
    <xf numFmtId="166" fontId="0" fillId="0" borderId="0" xfId="0" applyNumberFormat="1" applyFont="1" applyBorder="1" applyAlignment="1">
      <alignment/>
    </xf>
    <xf numFmtId="164" fontId="9" fillId="0" borderId="1" xfId="0" applyFont="1" applyBorder="1" applyAlignment="1">
      <alignment horizontal="left" vertical="center" wrapText="1"/>
    </xf>
    <xf numFmtId="165" fontId="7" fillId="3" borderId="35" xfId="0" applyNumberFormat="1" applyFont="1" applyFill="1" applyBorder="1" applyAlignment="1">
      <alignment/>
    </xf>
    <xf numFmtId="165" fontId="7" fillId="0" borderId="4" xfId="0" applyNumberFormat="1" applyFont="1" applyFill="1" applyBorder="1" applyAlignment="1">
      <alignment/>
    </xf>
    <xf numFmtId="164" fontId="15" fillId="0" borderId="10" xfId="0" applyFont="1" applyBorder="1" applyAlignment="1">
      <alignment horizontal="left" vertical="center" wrapText="1"/>
    </xf>
    <xf numFmtId="165" fontId="2" fillId="2" borderId="11" xfId="0" applyNumberFormat="1" applyFont="1" applyFill="1" applyBorder="1" applyAlignment="1">
      <alignment/>
    </xf>
    <xf numFmtId="165" fontId="2" fillId="3" borderId="24" xfId="0" applyNumberFormat="1" applyFont="1" applyFill="1" applyBorder="1" applyAlignment="1">
      <alignment/>
    </xf>
    <xf numFmtId="165" fontId="2" fillId="3" borderId="32" xfId="0" applyNumberFormat="1" applyFont="1" applyFill="1" applyBorder="1" applyAlignment="1">
      <alignment/>
    </xf>
    <xf numFmtId="165" fontId="2" fillId="0" borderId="24" xfId="0" applyNumberFormat="1" applyFont="1" applyFill="1" applyBorder="1" applyAlignment="1">
      <alignment/>
    </xf>
    <xf numFmtId="165" fontId="2" fillId="0" borderId="32" xfId="0" applyNumberFormat="1" applyFont="1" applyFill="1" applyBorder="1" applyAlignment="1">
      <alignment/>
    </xf>
    <xf numFmtId="165" fontId="2" fillId="0" borderId="33" xfId="0" applyNumberFormat="1" applyFont="1" applyFill="1" applyBorder="1" applyAlignment="1">
      <alignment/>
    </xf>
    <xf numFmtId="165" fontId="3" fillId="2" borderId="11" xfId="0" applyNumberFormat="1" applyFont="1" applyFill="1" applyBorder="1" applyAlignment="1">
      <alignment/>
    </xf>
    <xf numFmtId="165" fontId="3" fillId="0" borderId="0" xfId="0" applyNumberFormat="1" applyFont="1" applyFill="1" applyBorder="1" applyAlignment="1">
      <alignment/>
    </xf>
    <xf numFmtId="165" fontId="3" fillId="0" borderId="11" xfId="0" applyNumberFormat="1" applyFont="1" applyFill="1" applyBorder="1" applyAlignment="1">
      <alignment/>
    </xf>
    <xf numFmtId="164" fontId="9" fillId="0" borderId="1" xfId="0" applyFont="1" applyBorder="1" applyAlignment="1">
      <alignment horizontal="left" vertical="center"/>
    </xf>
    <xf numFmtId="165" fontId="7" fillId="0" borderId="35" xfId="0" applyNumberFormat="1" applyFont="1" applyFill="1" applyBorder="1" applyAlignment="1">
      <alignment/>
    </xf>
    <xf numFmtId="164" fontId="15" fillId="0" borderId="16" xfId="0" applyFont="1" applyBorder="1" applyAlignment="1">
      <alignment vertical="center" wrapText="1"/>
    </xf>
    <xf numFmtId="165" fontId="2" fillId="3" borderId="36" xfId="0" applyNumberFormat="1" applyFont="1" applyFill="1" applyBorder="1" applyAlignment="1">
      <alignment/>
    </xf>
    <xf numFmtId="165" fontId="2" fillId="3" borderId="37" xfId="0" applyNumberFormat="1" applyFont="1" applyFill="1" applyBorder="1" applyAlignment="1">
      <alignment/>
    </xf>
    <xf numFmtId="165" fontId="2" fillId="2" borderId="29" xfId="0" applyNumberFormat="1" applyFont="1" applyFill="1" applyBorder="1" applyAlignment="1">
      <alignment/>
    </xf>
    <xf numFmtId="165" fontId="2" fillId="0" borderId="36" xfId="0" applyNumberFormat="1" applyFont="1" applyFill="1" applyBorder="1" applyAlignment="1">
      <alignment/>
    </xf>
    <xf numFmtId="165" fontId="2" fillId="0" borderId="37" xfId="0" applyNumberFormat="1" applyFont="1" applyFill="1" applyBorder="1" applyAlignment="1">
      <alignment/>
    </xf>
    <xf numFmtId="165" fontId="2" fillId="0" borderId="38" xfId="0" applyNumberFormat="1" applyFont="1" applyFill="1" applyBorder="1" applyAlignment="1">
      <alignment/>
    </xf>
    <xf numFmtId="165" fontId="3" fillId="0" borderId="18" xfId="0" applyNumberFormat="1" applyFont="1" applyFill="1" applyBorder="1" applyAlignment="1">
      <alignment/>
    </xf>
    <xf numFmtId="165" fontId="3" fillId="0" borderId="17" xfId="0" applyNumberFormat="1" applyFont="1" applyFill="1" applyBorder="1" applyAlignment="1">
      <alignment/>
    </xf>
    <xf numFmtId="164" fontId="15" fillId="0" borderId="19" xfId="0" applyFont="1" applyBorder="1" applyAlignment="1">
      <alignment horizontal="left" vertical="center" wrapText="1"/>
    </xf>
    <xf numFmtId="166" fontId="20" fillId="0" borderId="0" xfId="0" applyNumberFormat="1" applyFont="1" applyBorder="1" applyAlignment="1">
      <alignment/>
    </xf>
    <xf numFmtId="164" fontId="15" fillId="0" borderId="20" xfId="0" applyFont="1" applyBorder="1" applyAlignment="1">
      <alignment vertical="center" wrapText="1"/>
    </xf>
    <xf numFmtId="165" fontId="2" fillId="3" borderId="39" xfId="0" applyNumberFormat="1" applyFont="1" applyFill="1" applyBorder="1" applyAlignment="1">
      <alignment/>
    </xf>
    <xf numFmtId="165" fontId="2" fillId="3" borderId="40" xfId="0" applyNumberFormat="1" applyFont="1" applyFill="1" applyBorder="1" applyAlignment="1">
      <alignment/>
    </xf>
    <xf numFmtId="165" fontId="2" fillId="0" borderId="39" xfId="0" applyNumberFormat="1" applyFont="1" applyFill="1" applyBorder="1" applyAlignment="1">
      <alignment/>
    </xf>
    <xf numFmtId="165" fontId="2" fillId="0" borderId="40" xfId="0" applyNumberFormat="1" applyFont="1" applyFill="1" applyBorder="1" applyAlignment="1">
      <alignment/>
    </xf>
    <xf numFmtId="165" fontId="2" fillId="0" borderId="41" xfId="0" applyNumberFormat="1" applyFont="1" applyFill="1" applyBorder="1" applyAlignment="1">
      <alignment/>
    </xf>
    <xf numFmtId="165" fontId="3" fillId="0" borderId="30" xfId="0" applyNumberFormat="1" applyFont="1" applyFill="1" applyBorder="1" applyAlignment="1">
      <alignment/>
    </xf>
    <xf numFmtId="164" fontId="11" fillId="0" borderId="1" xfId="0" applyFont="1" applyBorder="1" applyAlignment="1">
      <alignment horizontal="left" vertical="center"/>
    </xf>
    <xf numFmtId="165" fontId="21" fillId="2" borderId="2" xfId="0" applyNumberFormat="1" applyFont="1" applyFill="1" applyBorder="1" applyAlignment="1">
      <alignment/>
    </xf>
    <xf numFmtId="165" fontId="21" fillId="3" borderId="5" xfId="0" applyNumberFormat="1" applyFont="1" applyFill="1" applyBorder="1" applyAlignment="1">
      <alignment/>
    </xf>
    <xf numFmtId="165" fontId="21" fillId="3" borderId="35" xfId="0" applyNumberFormat="1" applyFont="1" applyFill="1" applyBorder="1" applyAlignment="1">
      <alignment/>
    </xf>
    <xf numFmtId="165" fontId="21" fillId="0" borderId="5" xfId="0" applyNumberFormat="1" applyFont="1" applyFill="1" applyBorder="1" applyAlignment="1">
      <alignment/>
    </xf>
    <xf numFmtId="165" fontId="21" fillId="0" borderId="34" xfId="0" applyNumberFormat="1" applyFont="1" applyFill="1" applyBorder="1" applyAlignment="1">
      <alignment/>
    </xf>
    <xf numFmtId="165" fontId="21" fillId="0" borderId="4" xfId="0" applyNumberFormat="1" applyFont="1" applyFill="1" applyBorder="1" applyAlignment="1">
      <alignment/>
    </xf>
    <xf numFmtId="165" fontId="22" fillId="2" borderId="2" xfId="0" applyNumberFormat="1" applyFont="1" applyFill="1" applyBorder="1" applyAlignment="1">
      <alignment/>
    </xf>
    <xf numFmtId="165" fontId="22" fillId="0" borderId="3" xfId="0" applyNumberFormat="1" applyFont="1" applyFill="1" applyBorder="1" applyAlignment="1">
      <alignment/>
    </xf>
    <xf numFmtId="165" fontId="22" fillId="0" borderId="2" xfId="0" applyNumberFormat="1" applyFont="1" applyFill="1" applyBorder="1" applyAlignment="1">
      <alignment/>
    </xf>
    <xf numFmtId="165" fontId="2" fillId="2" borderId="2" xfId="0" applyNumberFormat="1" applyFont="1" applyFill="1" applyBorder="1" applyAlignment="1">
      <alignment/>
    </xf>
    <xf numFmtId="165" fontId="2" fillId="3" borderId="5" xfId="0" applyNumberFormat="1" applyFont="1" applyFill="1" applyBorder="1" applyAlignment="1">
      <alignment/>
    </xf>
    <xf numFmtId="165" fontId="2" fillId="3" borderId="34" xfId="0" applyNumberFormat="1" applyFont="1" applyFill="1" applyBorder="1" applyAlignment="1">
      <alignment/>
    </xf>
    <xf numFmtId="165" fontId="2" fillId="0" borderId="5" xfId="0" applyNumberFormat="1" applyFont="1" applyFill="1" applyBorder="1" applyAlignment="1">
      <alignment/>
    </xf>
    <xf numFmtId="165" fontId="2" fillId="0" borderId="34" xfId="0" applyNumberFormat="1" applyFont="1" applyFill="1" applyBorder="1" applyAlignment="1">
      <alignment/>
    </xf>
    <xf numFmtId="165" fontId="2" fillId="0" borderId="4" xfId="0" applyNumberFormat="1" applyFont="1" applyFill="1" applyBorder="1" applyAlignment="1">
      <alignment/>
    </xf>
    <xf numFmtId="165" fontId="3" fillId="2" borderId="2" xfId="0" applyNumberFormat="1" applyFont="1" applyFill="1" applyBorder="1" applyAlignment="1">
      <alignment/>
    </xf>
    <xf numFmtId="165" fontId="3" fillId="0" borderId="4" xfId="0" applyNumberFormat="1" applyFont="1" applyFill="1" applyBorder="1" applyAlignment="1">
      <alignment/>
    </xf>
    <xf numFmtId="165" fontId="10" fillId="0" borderId="2" xfId="0" applyNumberFormat="1" applyFont="1" applyFill="1" applyBorder="1" applyAlignment="1">
      <alignment/>
    </xf>
    <xf numFmtId="164" fontId="23" fillId="0" borderId="0" xfId="0" applyFont="1" applyBorder="1" applyAlignment="1">
      <alignment/>
    </xf>
    <xf numFmtId="164" fontId="15" fillId="0" borderId="42" xfId="0" applyFont="1" applyBorder="1" applyAlignment="1">
      <alignment horizontal="left" vertical="center" wrapText="1"/>
    </xf>
    <xf numFmtId="165" fontId="2" fillId="3" borderId="43" xfId="0" applyNumberFormat="1" applyFont="1" applyFill="1" applyBorder="1" applyAlignment="1">
      <alignment/>
    </xf>
    <xf numFmtId="165" fontId="2" fillId="0" borderId="43" xfId="0" applyNumberFormat="1" applyFont="1" applyFill="1" applyBorder="1" applyAlignment="1">
      <alignment/>
    </xf>
    <xf numFmtId="165" fontId="2" fillId="0" borderId="11" xfId="0" applyNumberFormat="1" applyFont="1" applyFill="1" applyBorder="1" applyAlignment="1">
      <alignment/>
    </xf>
    <xf numFmtId="164" fontId="16" fillId="0" borderId="19" xfId="0" applyFont="1" applyBorder="1" applyAlignment="1">
      <alignment horizontal="left" vertical="center" wrapText="1"/>
    </xf>
    <xf numFmtId="165" fontId="2" fillId="2" borderId="14" xfId="0" applyNumberFormat="1" applyFont="1" applyFill="1" applyBorder="1" applyAlignment="1">
      <alignment horizontal="right"/>
    </xf>
    <xf numFmtId="165" fontId="2" fillId="3" borderId="27" xfId="0" applyNumberFormat="1" applyFont="1" applyFill="1" applyBorder="1" applyAlignment="1">
      <alignment horizontal="right"/>
    </xf>
    <xf numFmtId="165" fontId="2" fillId="3" borderId="44" xfId="0" applyNumberFormat="1" applyFont="1" applyFill="1" applyBorder="1" applyAlignment="1">
      <alignment horizontal="right"/>
    </xf>
    <xf numFmtId="165" fontId="2" fillId="0" borderId="27" xfId="0" applyNumberFormat="1" applyFont="1" applyFill="1" applyBorder="1" applyAlignment="1">
      <alignment horizontal="right"/>
    </xf>
    <xf numFmtId="165" fontId="2" fillId="0" borderId="44" xfId="0" applyNumberFormat="1" applyFont="1" applyFill="1" applyBorder="1" applyAlignment="1">
      <alignment/>
    </xf>
    <xf numFmtId="165" fontId="2" fillId="3" borderId="30" xfId="0" applyNumberFormat="1" applyFont="1" applyFill="1" applyBorder="1" applyAlignment="1">
      <alignment/>
    </xf>
    <xf numFmtId="165" fontId="2" fillId="0" borderId="45" xfId="0" applyNumberFormat="1" applyFont="1" applyFill="1" applyBorder="1" applyAlignment="1">
      <alignment horizontal="right"/>
    </xf>
    <xf numFmtId="165" fontId="2" fillId="0" borderId="14" xfId="0" applyNumberFormat="1" applyFont="1" applyFill="1" applyBorder="1" applyAlignment="1">
      <alignment horizontal="right"/>
    </xf>
    <xf numFmtId="165" fontId="2" fillId="3" borderId="38" xfId="0" applyNumberFormat="1" applyFont="1" applyFill="1" applyBorder="1" applyAlignment="1">
      <alignment/>
    </xf>
    <xf numFmtId="165" fontId="2" fillId="3" borderId="27" xfId="0" applyNumberFormat="1" applyFont="1" applyFill="1" applyBorder="1" applyAlignment="1">
      <alignment/>
    </xf>
    <xf numFmtId="165" fontId="2" fillId="3" borderId="44" xfId="0" applyNumberFormat="1" applyFont="1" applyFill="1" applyBorder="1" applyAlignment="1">
      <alignment/>
    </xf>
    <xf numFmtId="165" fontId="2" fillId="3" borderId="45" xfId="0" applyNumberFormat="1" applyFont="1" applyFill="1" applyBorder="1" applyAlignment="1">
      <alignment/>
    </xf>
    <xf numFmtId="165" fontId="2" fillId="2" borderId="14" xfId="0" applyNumberFormat="1" applyFont="1" applyFill="1" applyBorder="1" applyAlignment="1">
      <alignment/>
    </xf>
    <xf numFmtId="165" fontId="3" fillId="0" borderId="44" xfId="0" applyNumberFormat="1" applyFont="1" applyFill="1" applyBorder="1" applyAlignment="1">
      <alignment/>
    </xf>
    <xf numFmtId="165" fontId="2" fillId="2" borderId="17" xfId="0" applyNumberFormat="1" applyFont="1" applyFill="1" applyBorder="1" applyAlignment="1">
      <alignment/>
    </xf>
    <xf numFmtId="165" fontId="2" fillId="3" borderId="41" xfId="0" applyNumberFormat="1" applyFont="1" applyFill="1" applyBorder="1" applyAlignment="1">
      <alignment horizontal="right"/>
    </xf>
    <xf numFmtId="165" fontId="2" fillId="2" borderId="30" xfId="0" applyNumberFormat="1" applyFont="1" applyFill="1" applyBorder="1" applyAlignment="1">
      <alignment horizontal="right"/>
    </xf>
    <xf numFmtId="164" fontId="15" fillId="0" borderId="20" xfId="0" applyFont="1" applyBorder="1" applyAlignment="1">
      <alignment horizontal="left" vertical="center" wrapText="1"/>
    </xf>
    <xf numFmtId="165" fontId="3" fillId="0" borderId="40" xfId="0" applyNumberFormat="1" applyFont="1" applyFill="1" applyBorder="1" applyAlignment="1">
      <alignment/>
    </xf>
    <xf numFmtId="165" fontId="2" fillId="3" borderId="46" xfId="0" applyNumberFormat="1" applyFont="1" applyFill="1" applyBorder="1" applyAlignment="1">
      <alignment/>
    </xf>
    <xf numFmtId="165" fontId="2" fillId="2" borderId="47" xfId="0" applyNumberFormat="1" applyFont="1" applyFill="1" applyBorder="1" applyAlignment="1">
      <alignment/>
    </xf>
    <xf numFmtId="165" fontId="2" fillId="0" borderId="23" xfId="0" applyNumberFormat="1" applyFont="1" applyFill="1" applyBorder="1" applyAlignment="1">
      <alignment horizontal="right"/>
    </xf>
    <xf numFmtId="165" fontId="2" fillId="0" borderId="30" xfId="0" applyNumberFormat="1" applyFont="1" applyFill="1" applyBorder="1" applyAlignment="1">
      <alignment horizontal="right"/>
    </xf>
    <xf numFmtId="164" fontId="11" fillId="0" borderId="1" xfId="0" applyFont="1" applyBorder="1" applyAlignment="1">
      <alignment horizontal="left" vertical="center" wrapText="1"/>
    </xf>
    <xf numFmtId="165" fontId="21" fillId="3" borderId="34" xfId="0" applyNumberFormat="1" applyFont="1" applyFill="1" applyBorder="1" applyAlignment="1">
      <alignment/>
    </xf>
    <xf numFmtId="165" fontId="22" fillId="0" borderId="34" xfId="0" applyNumberFormat="1" applyFont="1" applyFill="1" applyBorder="1" applyAlignment="1">
      <alignment horizontal="right"/>
    </xf>
    <xf numFmtId="165" fontId="2" fillId="2" borderId="2" xfId="0" applyNumberFormat="1" applyFont="1" applyFill="1" applyBorder="1" applyAlignment="1">
      <alignment horizontal="right"/>
    </xf>
    <xf numFmtId="165" fontId="21" fillId="0" borderId="4" xfId="0" applyNumberFormat="1" applyFont="1" applyBorder="1" applyAlignment="1">
      <alignment horizontal="right"/>
    </xf>
    <xf numFmtId="165" fontId="21" fillId="0" borderId="2" xfId="0" applyNumberFormat="1" applyFont="1" applyFill="1" applyBorder="1" applyAlignment="1">
      <alignment/>
    </xf>
    <xf numFmtId="165" fontId="21" fillId="0" borderId="5" xfId="0" applyNumberFormat="1" applyFont="1" applyBorder="1" applyAlignment="1">
      <alignment/>
    </xf>
    <xf numFmtId="165" fontId="22" fillId="4" borderId="34" xfId="0" applyNumberFormat="1" applyFont="1" applyFill="1" applyBorder="1" applyAlignment="1">
      <alignment horizontal="right"/>
    </xf>
    <xf numFmtId="165" fontId="21" fillId="0" borderId="3" xfId="0" applyNumberFormat="1" applyFont="1" applyBorder="1" applyAlignment="1">
      <alignment/>
    </xf>
    <xf numFmtId="165" fontId="21" fillId="4" borderId="2" xfId="0" applyNumberFormat="1" applyFont="1" applyFill="1" applyBorder="1" applyAlignment="1">
      <alignment/>
    </xf>
    <xf numFmtId="164" fontId="11" fillId="2" borderId="1" xfId="0" applyFont="1" applyFill="1" applyBorder="1" applyAlignment="1">
      <alignment horizontal="left" vertical="center"/>
    </xf>
    <xf numFmtId="165" fontId="21" fillId="2" borderId="5" xfId="0" applyNumberFormat="1" applyFont="1" applyFill="1" applyBorder="1" applyAlignment="1">
      <alignment/>
    </xf>
    <xf numFmtId="165" fontId="21" fillId="2" borderId="34" xfId="0" applyNumberFormat="1" applyFont="1" applyFill="1" applyBorder="1" applyAlignment="1">
      <alignment/>
    </xf>
    <xf numFmtId="165" fontId="22" fillId="2" borderId="34" xfId="0" applyNumberFormat="1" applyFont="1" applyFill="1" applyBorder="1" applyAlignment="1">
      <alignment/>
    </xf>
    <xf numFmtId="165" fontId="21" fillId="2" borderId="4" xfId="0" applyNumberFormat="1" applyFont="1" applyFill="1" applyBorder="1" applyAlignment="1">
      <alignment/>
    </xf>
    <xf numFmtId="165" fontId="21" fillId="2" borderId="1" xfId="0" applyNumberFormat="1" applyFont="1" applyFill="1" applyBorder="1" applyAlignment="1">
      <alignment/>
    </xf>
    <xf numFmtId="164" fontId="18" fillId="0" borderId="48" xfId="0" applyFont="1" applyFill="1" applyBorder="1" applyAlignment="1">
      <alignment horizontal="center" vertical="center"/>
    </xf>
    <xf numFmtId="164" fontId="20" fillId="0" borderId="0" xfId="0" applyFont="1" applyFill="1" applyBorder="1" applyAlignment="1">
      <alignment/>
    </xf>
    <xf numFmtId="164" fontId="0" fillId="0" borderId="0" xfId="0" applyFill="1" applyBorder="1" applyAlignment="1">
      <alignment/>
    </xf>
    <xf numFmtId="164" fontId="7" fillId="0" borderId="2" xfId="0" applyFont="1" applyBorder="1" applyAlignment="1">
      <alignment horizontal="center" vertical="center"/>
    </xf>
    <xf numFmtId="164" fontId="23" fillId="2" borderId="0" xfId="0" applyFont="1" applyFill="1" applyBorder="1" applyAlignment="1">
      <alignment horizontal="center" vertical="center" wrapText="1"/>
    </xf>
    <xf numFmtId="164" fontId="23" fillId="0" borderId="0" xfId="0" applyFont="1" applyBorder="1" applyAlignment="1">
      <alignment horizontal="center" vertical="center"/>
    </xf>
    <xf numFmtId="164" fontId="7" fillId="0" borderId="6" xfId="0" applyFont="1" applyBorder="1" applyAlignment="1">
      <alignment horizontal="center" vertical="center" wrapText="1"/>
    </xf>
    <xf numFmtId="164" fontId="7" fillId="0" borderId="4" xfId="0" applyFont="1" applyFill="1" applyBorder="1" applyAlignment="1">
      <alignment horizontal="center" vertical="center" wrapText="1"/>
    </xf>
    <xf numFmtId="164" fontId="23" fillId="0" borderId="0" xfId="0" applyFont="1" applyBorder="1" applyAlignment="1">
      <alignment horizontal="center" vertical="center" wrapText="1"/>
    </xf>
    <xf numFmtId="164" fontId="23" fillId="0" borderId="0" xfId="0" applyFont="1" applyFill="1" applyBorder="1" applyAlignment="1">
      <alignment horizontal="center" vertical="center" wrapText="1"/>
    </xf>
    <xf numFmtId="164" fontId="7" fillId="0" borderId="9" xfId="0" applyFont="1" applyFill="1" applyBorder="1" applyAlignment="1">
      <alignment horizontal="center" vertical="top"/>
    </xf>
    <xf numFmtId="166" fontId="2" fillId="2" borderId="9" xfId="0" applyNumberFormat="1" applyFont="1" applyFill="1" applyBorder="1" applyAlignment="1">
      <alignment/>
    </xf>
    <xf numFmtId="166" fontId="2" fillId="0" borderId="9" xfId="0" applyNumberFormat="1" applyFont="1" applyFill="1" applyBorder="1" applyAlignment="1">
      <alignment/>
    </xf>
    <xf numFmtId="166" fontId="2" fillId="0" borderId="9" xfId="0" applyNumberFormat="1" applyFont="1" applyBorder="1" applyAlignment="1">
      <alignment/>
    </xf>
    <xf numFmtId="166" fontId="2" fillId="0" borderId="8" xfId="0" applyNumberFormat="1" applyFont="1" applyBorder="1" applyAlignment="1">
      <alignment/>
    </xf>
    <xf numFmtId="166" fontId="3" fillId="2" borderId="9" xfId="0" applyNumberFormat="1" applyFont="1" applyFill="1" applyBorder="1" applyAlignment="1">
      <alignment/>
    </xf>
    <xf numFmtId="166" fontId="3" fillId="0" borderId="8" xfId="0" applyNumberFormat="1" applyFont="1" applyFill="1" applyBorder="1" applyAlignment="1">
      <alignment/>
    </xf>
    <xf numFmtId="166" fontId="10" fillId="0" borderId="9" xfId="0" applyNumberFormat="1" applyFont="1" applyFill="1" applyBorder="1" applyAlignment="1">
      <alignment/>
    </xf>
    <xf numFmtId="166" fontId="24" fillId="2" borderId="0" xfId="0" applyNumberFormat="1" applyFont="1" applyFill="1" applyBorder="1" applyAlignment="1">
      <alignment/>
    </xf>
    <xf numFmtId="166" fontId="24" fillId="0" borderId="0" xfId="0" applyNumberFormat="1" applyFont="1" applyBorder="1" applyAlignment="1">
      <alignment/>
    </xf>
    <xf numFmtId="164" fontId="7" fillId="0" borderId="2" xfId="0" applyFont="1" applyBorder="1" applyAlignment="1">
      <alignment horizontal="left" vertical="top"/>
    </xf>
    <xf numFmtId="165" fontId="7" fillId="0" borderId="1" xfId="0" applyNumberFormat="1" applyFont="1" applyFill="1" applyBorder="1" applyAlignment="1">
      <alignment/>
    </xf>
    <xf numFmtId="165" fontId="12" fillId="0" borderId="1" xfId="0" applyNumberFormat="1" applyFont="1" applyFill="1" applyBorder="1" applyAlignment="1">
      <alignment/>
    </xf>
    <xf numFmtId="166" fontId="25" fillId="2" borderId="0" xfId="0" applyNumberFormat="1" applyFont="1" applyFill="1" applyBorder="1" applyAlignment="1">
      <alignment/>
    </xf>
    <xf numFmtId="166" fontId="25" fillId="0" borderId="0" xfId="0" applyNumberFormat="1" applyFont="1" applyBorder="1" applyAlignment="1">
      <alignment/>
    </xf>
    <xf numFmtId="164" fontId="2" fillId="0" borderId="11" xfId="0" applyFont="1" applyBorder="1" applyAlignment="1">
      <alignment horizontal="left" vertical="top"/>
    </xf>
    <xf numFmtId="165" fontId="2" fillId="0" borderId="10" xfId="0" applyNumberFormat="1" applyFont="1" applyFill="1" applyBorder="1" applyAlignment="1">
      <alignment/>
    </xf>
    <xf numFmtId="165" fontId="3" fillId="0" borderId="10" xfId="0" applyNumberFormat="1" applyFont="1" applyFill="1" applyBorder="1" applyAlignment="1">
      <alignment/>
    </xf>
    <xf numFmtId="164" fontId="7" fillId="0" borderId="1" xfId="0" applyFont="1" applyBorder="1" applyAlignment="1">
      <alignment horizontal="left" vertical="top"/>
    </xf>
    <xf numFmtId="164" fontId="2" fillId="0" borderId="36" xfId="0" applyFont="1" applyBorder="1" applyAlignment="1">
      <alignment horizontal="left" vertical="top" wrapText="1"/>
    </xf>
    <xf numFmtId="165" fontId="2" fillId="2" borderId="49" xfId="0" applyNumberFormat="1" applyFont="1" applyFill="1" applyBorder="1" applyAlignment="1">
      <alignment/>
    </xf>
    <xf numFmtId="165" fontId="2" fillId="0" borderId="48" xfId="0" applyNumberFormat="1" applyFont="1" applyFill="1" applyBorder="1" applyAlignment="1">
      <alignment/>
    </xf>
    <xf numFmtId="165" fontId="2" fillId="0" borderId="22" xfId="0" applyNumberFormat="1" applyFont="1" applyFill="1" applyBorder="1" applyAlignment="1">
      <alignment/>
    </xf>
    <xf numFmtId="165" fontId="2" fillId="0" borderId="1" xfId="0" applyNumberFormat="1" applyFont="1" applyFill="1" applyBorder="1" applyAlignment="1">
      <alignment/>
    </xf>
    <xf numFmtId="165" fontId="2" fillId="0" borderId="2" xfId="0" applyNumberFormat="1" applyFont="1" applyFill="1" applyBorder="1" applyAlignment="1">
      <alignment/>
    </xf>
    <xf numFmtId="165" fontId="3" fillId="2" borderId="50" xfId="0" applyNumberFormat="1" applyFont="1" applyFill="1" applyBorder="1" applyAlignment="1">
      <alignment/>
    </xf>
    <xf numFmtId="165" fontId="3" fillId="0" borderId="51" xfId="0" applyNumberFormat="1" applyFont="1" applyFill="1" applyBorder="1" applyAlignment="1">
      <alignment/>
    </xf>
    <xf numFmtId="164" fontId="2" fillId="0" borderId="52" xfId="0" applyFont="1" applyBorder="1" applyAlignment="1">
      <alignment horizontal="left" vertical="top"/>
    </xf>
    <xf numFmtId="165" fontId="2" fillId="0" borderId="3" xfId="0" applyNumberFormat="1" applyFont="1" applyFill="1" applyBorder="1" applyAlignment="1">
      <alignment/>
    </xf>
    <xf numFmtId="165" fontId="2" fillId="0" borderId="52" xfId="0" applyNumberFormat="1" applyFont="1" applyFill="1" applyBorder="1" applyAlignment="1">
      <alignment/>
    </xf>
    <xf numFmtId="165" fontId="3" fillId="0" borderId="48" xfId="0" applyNumberFormat="1" applyFont="1" applyFill="1" applyBorder="1" applyAlignment="1">
      <alignment/>
    </xf>
    <xf numFmtId="165" fontId="3" fillId="0" borderId="22" xfId="0" applyNumberFormat="1" applyFont="1" applyFill="1" applyBorder="1" applyAlignment="1">
      <alignment/>
    </xf>
    <xf numFmtId="164" fontId="7" fillId="0" borderId="2" xfId="0" applyFont="1" applyBorder="1" applyAlignment="1">
      <alignment horizontal="left" vertical="top" wrapText="1"/>
    </xf>
    <xf numFmtId="165" fontId="7" fillId="0" borderId="22" xfId="0" applyNumberFormat="1" applyFont="1" applyFill="1" applyBorder="1" applyAlignment="1">
      <alignment/>
    </xf>
    <xf numFmtId="165" fontId="2" fillId="2" borderId="9" xfId="0" applyNumberFormat="1" applyFont="1" applyFill="1" applyBorder="1" applyAlignment="1">
      <alignment/>
    </xf>
    <xf numFmtId="165" fontId="12" fillId="2" borderId="22" xfId="0" applyNumberFormat="1" applyFont="1" applyFill="1" applyBorder="1" applyAlignment="1">
      <alignment/>
    </xf>
    <xf numFmtId="165" fontId="12" fillId="0" borderId="52" xfId="0" applyNumberFormat="1" applyFont="1" applyFill="1" applyBorder="1" applyAlignment="1">
      <alignment/>
    </xf>
    <xf numFmtId="165" fontId="12" fillId="0" borderId="11" xfId="0" applyNumberFormat="1" applyFont="1" applyFill="1" applyBorder="1" applyAlignment="1">
      <alignment/>
    </xf>
    <xf numFmtId="164" fontId="2" fillId="0" borderId="19" xfId="0" applyFont="1" applyFill="1" applyBorder="1" applyAlignment="1">
      <alignment horizontal="left" vertical="top" wrapText="1"/>
    </xf>
    <xf numFmtId="165" fontId="2" fillId="0" borderId="29" xfId="0" applyNumberFormat="1" applyFont="1" applyFill="1" applyBorder="1" applyAlignment="1">
      <alignment/>
    </xf>
    <xf numFmtId="165" fontId="2" fillId="0" borderId="53" xfId="0" applyNumberFormat="1" applyFont="1" applyFill="1" applyBorder="1" applyAlignment="1">
      <alignment/>
    </xf>
    <xf numFmtId="165" fontId="7" fillId="2" borderId="29" xfId="0" applyNumberFormat="1" applyFont="1" applyFill="1" applyBorder="1" applyAlignment="1">
      <alignment/>
    </xf>
    <xf numFmtId="165" fontId="3" fillId="2" borderId="29" xfId="0" applyNumberFormat="1" applyFont="1" applyFill="1" applyBorder="1" applyAlignment="1">
      <alignment/>
    </xf>
    <xf numFmtId="165" fontId="3" fillId="0" borderId="53" xfId="0" applyNumberFormat="1" applyFont="1" applyFill="1" applyBorder="1" applyAlignment="1">
      <alignment/>
    </xf>
    <xf numFmtId="166" fontId="24" fillId="0" borderId="0" xfId="0" applyNumberFormat="1" applyFont="1" applyFill="1" applyBorder="1" applyAlignment="1">
      <alignment/>
    </xf>
    <xf numFmtId="164" fontId="2" fillId="0" borderId="19" xfId="0" applyFont="1" applyBorder="1" applyAlignment="1">
      <alignment horizontal="left" vertical="top"/>
    </xf>
    <xf numFmtId="165" fontId="2" fillId="0" borderId="45" xfId="0" applyNumberFormat="1" applyFont="1" applyFill="1" applyBorder="1" applyAlignment="1">
      <alignment/>
    </xf>
    <xf numFmtId="165" fontId="3" fillId="0" borderId="45" xfId="0" applyNumberFormat="1" applyFont="1" applyFill="1" applyBorder="1" applyAlignment="1">
      <alignment/>
    </xf>
    <xf numFmtId="164" fontId="2" fillId="0" borderId="16" xfId="0" applyFont="1" applyBorder="1" applyAlignment="1">
      <alignment horizontal="left" vertical="top"/>
    </xf>
    <xf numFmtId="165" fontId="2" fillId="0" borderId="17" xfId="0" applyNumberFormat="1" applyFont="1" applyFill="1" applyBorder="1" applyAlignment="1">
      <alignment/>
    </xf>
    <xf numFmtId="164" fontId="2" fillId="0" borderId="19" xfId="0" applyFont="1" applyBorder="1" applyAlignment="1">
      <alignment horizontal="left" vertical="top" wrapText="1"/>
    </xf>
    <xf numFmtId="164" fontId="2" fillId="0" borderId="27" xfId="0" applyFont="1" applyBorder="1" applyAlignment="1">
      <alignment horizontal="left" vertical="top"/>
    </xf>
    <xf numFmtId="164" fontId="2" fillId="0" borderId="19" xfId="0" applyFont="1" applyFill="1" applyBorder="1" applyAlignment="1">
      <alignment horizontal="left" vertical="top"/>
    </xf>
    <xf numFmtId="165" fontId="3" fillId="0" borderId="54" xfId="0" applyNumberFormat="1" applyFont="1" applyFill="1" applyBorder="1" applyAlignment="1">
      <alignment/>
    </xf>
    <xf numFmtId="164" fontId="2" fillId="0" borderId="14" xfId="0" applyFont="1" applyBorder="1" applyAlignment="1">
      <alignment horizontal="left" vertical="top" wrapText="1"/>
    </xf>
    <xf numFmtId="164" fontId="2" fillId="0" borderId="10" xfId="0" applyFont="1" applyBorder="1" applyAlignment="1">
      <alignment horizontal="left" vertical="top" wrapText="1"/>
    </xf>
    <xf numFmtId="165" fontId="2" fillId="0" borderId="30" xfId="0" applyNumberFormat="1" applyFont="1" applyFill="1" applyBorder="1" applyAlignment="1">
      <alignment/>
    </xf>
    <xf numFmtId="165" fontId="2" fillId="0" borderId="23" xfId="0" applyNumberFormat="1" applyFont="1" applyFill="1" applyBorder="1" applyAlignment="1">
      <alignment/>
    </xf>
    <xf numFmtId="165" fontId="7" fillId="2" borderId="30" xfId="0" applyNumberFormat="1" applyFont="1" applyFill="1" applyBorder="1" applyAlignment="1">
      <alignment/>
    </xf>
    <xf numFmtId="165" fontId="3" fillId="2" borderId="21" xfId="0" applyNumberFormat="1" applyFont="1" applyFill="1" applyBorder="1" applyAlignment="1">
      <alignment/>
    </xf>
    <xf numFmtId="165" fontId="3" fillId="0" borderId="21" xfId="0" applyNumberFormat="1" applyFont="1" applyFill="1" applyBorder="1" applyAlignment="1">
      <alignment/>
    </xf>
    <xf numFmtId="165" fontId="3" fillId="0" borderId="46" xfId="0" applyNumberFormat="1" applyFont="1" applyFill="1" applyBorder="1" applyAlignment="1">
      <alignment/>
    </xf>
    <xf numFmtId="164" fontId="2" fillId="0" borderId="55" xfId="0" applyFont="1" applyBorder="1" applyAlignment="1">
      <alignment horizontal="left" vertical="top" wrapText="1"/>
    </xf>
    <xf numFmtId="165" fontId="2" fillId="0" borderId="56" xfId="0" applyNumberFormat="1" applyFont="1" applyFill="1" applyBorder="1" applyAlignment="1">
      <alignment/>
    </xf>
    <xf numFmtId="165" fontId="7" fillId="2" borderId="1" xfId="0" applyNumberFormat="1" applyFont="1" applyFill="1" applyBorder="1" applyAlignment="1">
      <alignment/>
    </xf>
    <xf numFmtId="165" fontId="7" fillId="0" borderId="57" xfId="0" applyNumberFormat="1" applyFont="1" applyFill="1" applyBorder="1" applyAlignment="1">
      <alignment/>
    </xf>
    <xf numFmtId="165" fontId="7" fillId="2" borderId="4" xfId="0" applyNumberFormat="1" applyFont="1" applyFill="1" applyBorder="1" applyAlignment="1">
      <alignment/>
    </xf>
    <xf numFmtId="164" fontId="2" fillId="0" borderId="52" xfId="0" applyFont="1" applyBorder="1" applyAlignment="1">
      <alignment horizontal="left" vertical="top" wrapText="1"/>
    </xf>
    <xf numFmtId="165" fontId="2" fillId="2" borderId="10" xfId="0" applyNumberFormat="1" applyFont="1" applyFill="1" applyBorder="1" applyAlignment="1">
      <alignment/>
    </xf>
    <xf numFmtId="165" fontId="2" fillId="0" borderId="58" xfId="0" applyNumberFormat="1" applyFont="1" applyFill="1" applyBorder="1" applyAlignment="1">
      <alignment/>
    </xf>
    <xf numFmtId="165" fontId="2" fillId="2" borderId="33" xfId="0" applyNumberFormat="1" applyFont="1" applyFill="1" applyBorder="1" applyAlignment="1">
      <alignment/>
    </xf>
    <xf numFmtId="165" fontId="7" fillId="2" borderId="22" xfId="0" applyNumberFormat="1" applyFont="1" applyFill="1" applyBorder="1" applyAlignment="1">
      <alignment/>
    </xf>
    <xf numFmtId="164" fontId="21" fillId="0" borderId="1" xfId="0" applyFont="1" applyBorder="1" applyAlignment="1">
      <alignment horizontal="left" vertical="top"/>
    </xf>
    <xf numFmtId="165" fontId="12" fillId="0" borderId="4" xfId="0" applyNumberFormat="1" applyFont="1" applyFill="1" applyBorder="1" applyAlignment="1">
      <alignment/>
    </xf>
    <xf numFmtId="164" fontId="2" fillId="0" borderId="42" xfId="0" applyFont="1" applyBorder="1" applyAlignment="1">
      <alignment horizontal="left" vertical="top"/>
    </xf>
    <xf numFmtId="165" fontId="2" fillId="0" borderId="59" xfId="0" applyNumberFormat="1" applyFont="1" applyFill="1" applyBorder="1" applyAlignment="1">
      <alignment/>
    </xf>
    <xf numFmtId="165" fontId="2" fillId="0" borderId="50" xfId="0" applyNumberFormat="1" applyFont="1" applyFill="1" applyBorder="1" applyAlignment="1">
      <alignment/>
    </xf>
    <xf numFmtId="165" fontId="2" fillId="2" borderId="18" xfId="0" applyNumberFormat="1" applyFont="1" applyFill="1" applyBorder="1" applyAlignment="1">
      <alignment/>
    </xf>
    <xf numFmtId="165" fontId="2" fillId="0" borderId="60" xfId="0" applyNumberFormat="1" applyFont="1" applyFill="1" applyBorder="1" applyAlignment="1">
      <alignment/>
    </xf>
    <xf numFmtId="164" fontId="2" fillId="0" borderId="20" xfId="0" applyFont="1" applyBorder="1" applyAlignment="1">
      <alignment horizontal="left" vertical="top" wrapText="1"/>
    </xf>
    <xf numFmtId="165" fontId="2" fillId="0" borderId="46" xfId="0" applyNumberFormat="1" applyFont="1" applyFill="1" applyBorder="1" applyAlignment="1">
      <alignment/>
    </xf>
    <xf numFmtId="165" fontId="2" fillId="0" borderId="47" xfId="0" applyNumberFormat="1" applyFont="1" applyFill="1" applyBorder="1" applyAlignment="1">
      <alignment/>
    </xf>
    <xf numFmtId="165" fontId="2" fillId="2" borderId="23" xfId="0" applyNumberFormat="1" applyFont="1" applyFill="1" applyBorder="1" applyAlignment="1">
      <alignment/>
    </xf>
    <xf numFmtId="165" fontId="3" fillId="0" borderId="41" xfId="0" applyNumberFormat="1" applyFont="1" applyFill="1" applyBorder="1" applyAlignment="1">
      <alignment/>
    </xf>
    <xf numFmtId="164" fontId="21" fillId="2" borderId="1" xfId="0" applyFont="1" applyFill="1" applyBorder="1" applyAlignment="1">
      <alignment horizontal="left" vertical="top" wrapText="1"/>
    </xf>
    <xf numFmtId="165" fontId="21" fillId="2" borderId="3" xfId="0" applyNumberFormat="1" applyFont="1" applyFill="1" applyBorder="1" applyAlignment="1">
      <alignment/>
    </xf>
    <xf numFmtId="165" fontId="22" fillId="2" borderId="4" xfId="0" applyNumberFormat="1" applyFont="1" applyFill="1" applyBorder="1" applyAlignment="1">
      <alignment/>
    </xf>
    <xf numFmtId="166" fontId="26" fillId="2" borderId="0" xfId="0" applyNumberFormat="1" applyFont="1" applyFill="1" applyBorder="1" applyAlignment="1">
      <alignment/>
    </xf>
    <xf numFmtId="164" fontId="27" fillId="0" borderId="0" xfId="0" applyFont="1" applyBorder="1" applyAlignment="1">
      <alignment horizontal="left"/>
    </xf>
    <xf numFmtId="164" fontId="28" fillId="0" borderId="0" xfId="0" applyFont="1" applyBorder="1" applyAlignment="1">
      <alignment/>
    </xf>
    <xf numFmtId="164" fontId="29" fillId="0" borderId="0" xfId="0" applyFont="1" applyBorder="1" applyAlignment="1">
      <alignment horizontal="left" vertical="top"/>
    </xf>
    <xf numFmtId="164" fontId="29" fillId="0" borderId="0" xfId="0" applyFont="1" applyFill="1" applyBorder="1" applyAlignment="1">
      <alignment horizontal="left"/>
    </xf>
    <xf numFmtId="164" fontId="30" fillId="0" borderId="0" xfId="0" applyFont="1" applyBorder="1" applyAlignment="1">
      <alignment/>
    </xf>
    <xf numFmtId="164" fontId="31" fillId="0" borderId="0" xfId="0" applyFont="1" applyFill="1" applyBorder="1" applyAlignment="1">
      <alignment horizontal="left"/>
    </xf>
    <xf numFmtId="164" fontId="32" fillId="0" borderId="0" xfId="0" applyFont="1" applyFill="1" applyAlignment="1">
      <alignment/>
    </xf>
    <xf numFmtId="164" fontId="27" fillId="0" borderId="0" xfId="0" applyFont="1" applyBorder="1" applyAlignment="1">
      <alignment horizontal="center"/>
    </xf>
    <xf numFmtId="164" fontId="33" fillId="0" borderId="0" xfId="0" applyFont="1" applyBorder="1" applyAlignment="1">
      <alignment horizontal="left" vertical="top"/>
    </xf>
    <xf numFmtId="164" fontId="7" fillId="0" borderId="0" xfId="0" applyFont="1" applyAlignment="1">
      <alignment/>
    </xf>
    <xf numFmtId="164" fontId="12" fillId="0" borderId="0" xfId="0" applyFont="1" applyAlignment="1">
      <alignment/>
    </xf>
    <xf numFmtId="166" fontId="12" fillId="0" borderId="0" xfId="0" applyNumberFormat="1" applyFont="1" applyAlignment="1">
      <alignment/>
    </xf>
    <xf numFmtId="164" fontId="3" fillId="0" borderId="0" xfId="0" applyFont="1" applyBorder="1" applyAlignment="1">
      <alignment horizontal="left"/>
    </xf>
    <xf numFmtId="166" fontId="3" fillId="0" borderId="0" xfId="0" applyNumberFormat="1" applyFont="1" applyAlignment="1">
      <alignment horizontal="left"/>
    </xf>
    <xf numFmtId="164" fontId="32" fillId="0" borderId="0" xfId="0" applyFont="1" applyAlignment="1">
      <alignment/>
    </xf>
    <xf numFmtId="166" fontId="3" fillId="0" borderId="0" xfId="0" applyNumberFormat="1" applyFont="1" applyAlignment="1">
      <alignment/>
    </xf>
    <xf numFmtId="164" fontId="34" fillId="0" borderId="0" xfId="0" applyFont="1" applyBorder="1" applyAlignment="1">
      <alignment horizontal="center"/>
    </xf>
    <xf numFmtId="164" fontId="33" fillId="0" borderId="0" xfId="0" applyFont="1" applyBorder="1" applyAlignment="1">
      <alignment vertical="top"/>
    </xf>
    <xf numFmtId="164" fontId="33" fillId="0" borderId="0" xfId="0" applyFont="1" applyAlignment="1">
      <alignment vertical="top"/>
    </xf>
    <xf numFmtId="164" fontId="3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39"/>
  <sheetViews>
    <sheetView tabSelected="1" view="pageBreakPreview" zoomScale="65" zoomScaleNormal="75" zoomScaleSheetLayoutView="65" workbookViewId="0" topLeftCell="A104">
      <selection activeCell="C112" sqref="C112"/>
    </sheetView>
  </sheetViews>
  <sheetFormatPr defaultColWidth="9.00390625" defaultRowHeight="12.75"/>
  <cols>
    <col min="1" max="2" width="9.125" style="1" customWidth="1"/>
    <col min="3" max="3" width="61.125" style="1" customWidth="1"/>
    <col min="4" max="4" width="19.25390625" style="2" customWidth="1"/>
    <col min="5" max="5" width="20.25390625" style="2" customWidth="1"/>
    <col min="6" max="6" width="18.00390625" style="2" customWidth="1"/>
    <col min="7" max="7" width="21.125" style="3" customWidth="1"/>
    <col min="8" max="8" width="18.875" style="3" customWidth="1"/>
    <col min="9" max="10" width="18.00390625" style="3" customWidth="1"/>
    <col min="11" max="11" width="20.625" style="3" customWidth="1"/>
    <col min="12" max="12" width="19.625" style="3" customWidth="1"/>
    <col min="13" max="13" width="17.75390625" style="3" customWidth="1"/>
    <col min="14" max="14" width="19.00390625" style="3" customWidth="1"/>
    <col min="15" max="15" width="12.625" style="0" customWidth="1"/>
    <col min="16" max="16" width="12.125" style="0" customWidth="1"/>
    <col min="17" max="17" width="12.00390625" style="0" customWidth="1"/>
    <col min="18" max="18" width="13.125" style="0" customWidth="1"/>
  </cols>
  <sheetData>
    <row r="1" spans="1:18" ht="21.75" customHeight="1">
      <c r="A1" s="4"/>
      <c r="B1" s="5"/>
      <c r="C1" s="5"/>
      <c r="D1" s="6"/>
      <c r="E1" s="6"/>
      <c r="F1" s="6"/>
      <c r="G1" s="7"/>
      <c r="H1" s="7"/>
      <c r="I1" s="8" t="s">
        <v>0</v>
      </c>
      <c r="J1" s="8"/>
      <c r="K1" s="8"/>
      <c r="L1" s="8"/>
      <c r="M1" s="8"/>
      <c r="N1" s="8"/>
      <c r="O1" s="9"/>
      <c r="P1" s="9"/>
      <c r="Q1" s="9"/>
      <c r="R1" s="9"/>
    </row>
    <row r="2" spans="1:18" ht="19.5" customHeight="1">
      <c r="A2" s="5"/>
      <c r="B2" s="5"/>
      <c r="C2" s="5"/>
      <c r="D2" s="6"/>
      <c r="E2" s="6"/>
      <c r="F2" s="6"/>
      <c r="G2" s="7"/>
      <c r="H2" s="7"/>
      <c r="I2" s="8" t="s">
        <v>1</v>
      </c>
      <c r="J2" s="8"/>
      <c r="K2" s="8"/>
      <c r="L2" s="8"/>
      <c r="M2" s="8"/>
      <c r="N2" s="8"/>
      <c r="O2" s="9"/>
      <c r="P2" s="9"/>
      <c r="Q2" s="9"/>
      <c r="R2" s="9"/>
    </row>
    <row r="3" spans="1:18" ht="21.75" customHeight="1">
      <c r="A3" s="5"/>
      <c r="B3" s="5"/>
      <c r="C3" s="5"/>
      <c r="D3" s="6"/>
      <c r="E3" s="6"/>
      <c r="F3" s="6"/>
      <c r="G3" s="7"/>
      <c r="H3" s="7"/>
      <c r="I3" s="8" t="s">
        <v>2</v>
      </c>
      <c r="J3" s="8"/>
      <c r="K3" s="8"/>
      <c r="L3" s="8"/>
      <c r="M3" s="8"/>
      <c r="N3" s="8"/>
      <c r="O3" s="9"/>
      <c r="P3" s="9"/>
      <c r="Q3" s="9"/>
      <c r="R3" s="9"/>
    </row>
    <row r="4" spans="1:18" ht="26.25" customHeight="1">
      <c r="A4" s="10" t="s">
        <v>3</v>
      </c>
      <c r="B4" s="10"/>
      <c r="C4" s="10"/>
      <c r="D4" s="10"/>
      <c r="E4" s="10"/>
      <c r="F4" s="10"/>
      <c r="G4" s="10"/>
      <c r="H4" s="10"/>
      <c r="I4" s="10"/>
      <c r="J4" s="10"/>
      <c r="K4" s="10"/>
      <c r="L4" s="10"/>
      <c r="M4" s="10"/>
      <c r="N4" s="10"/>
      <c r="O4" s="9"/>
      <c r="P4" s="9"/>
      <c r="Q4" s="9"/>
      <c r="R4" s="9"/>
    </row>
    <row r="5" spans="1:18" ht="24.75" customHeight="1">
      <c r="A5" s="10" t="s">
        <v>4</v>
      </c>
      <c r="B5" s="10"/>
      <c r="C5" s="10"/>
      <c r="D5" s="10"/>
      <c r="E5" s="10"/>
      <c r="F5" s="10"/>
      <c r="G5" s="10"/>
      <c r="H5" s="10"/>
      <c r="I5" s="10"/>
      <c r="J5" s="10"/>
      <c r="K5" s="10"/>
      <c r="L5" s="10"/>
      <c r="M5" s="10"/>
      <c r="N5" s="10"/>
      <c r="O5" s="9"/>
      <c r="P5" s="9"/>
      <c r="Q5" s="9"/>
      <c r="R5" s="9"/>
    </row>
    <row r="6" spans="1:18" ht="18.75" customHeight="1">
      <c r="A6" s="5"/>
      <c r="B6" s="5"/>
      <c r="C6" s="5"/>
      <c r="D6" s="11"/>
      <c r="E6" s="11"/>
      <c r="F6" s="11"/>
      <c r="G6" s="11"/>
      <c r="H6" s="11"/>
      <c r="I6" s="11"/>
      <c r="J6" s="11"/>
      <c r="K6" s="11"/>
      <c r="L6" s="6"/>
      <c r="M6" s="6"/>
      <c r="N6" s="6" t="s">
        <v>5</v>
      </c>
      <c r="O6" s="9"/>
      <c r="P6" s="9"/>
      <c r="Q6" s="9"/>
      <c r="R6" s="9"/>
    </row>
    <row r="7" spans="1:15" ht="28.5" customHeight="1">
      <c r="A7" s="12" t="s">
        <v>6</v>
      </c>
      <c r="B7" s="12"/>
      <c r="C7" s="12"/>
      <c r="D7" s="13" t="s">
        <v>7</v>
      </c>
      <c r="E7" s="14" t="s">
        <v>8</v>
      </c>
      <c r="F7" s="14"/>
      <c r="G7" s="13" t="s">
        <v>9</v>
      </c>
      <c r="H7" s="14" t="s">
        <v>8</v>
      </c>
      <c r="I7" s="14"/>
      <c r="J7" s="13" t="s">
        <v>10</v>
      </c>
      <c r="K7" s="15" t="s">
        <v>8</v>
      </c>
      <c r="L7" s="13" t="s">
        <v>11</v>
      </c>
      <c r="M7" s="16" t="s">
        <v>8</v>
      </c>
      <c r="N7" s="16"/>
      <c r="O7" s="17"/>
    </row>
    <row r="8" spans="1:15" ht="12.75" customHeight="1">
      <c r="A8" s="12"/>
      <c r="B8" s="12"/>
      <c r="C8" s="12"/>
      <c r="D8" s="13"/>
      <c r="E8" s="18" t="s">
        <v>12</v>
      </c>
      <c r="F8" s="19" t="s">
        <v>13</v>
      </c>
      <c r="G8" s="13"/>
      <c r="H8" s="18" t="s">
        <v>12</v>
      </c>
      <c r="I8" s="19" t="s">
        <v>13</v>
      </c>
      <c r="J8" s="13"/>
      <c r="K8" s="20" t="s">
        <v>12</v>
      </c>
      <c r="L8" s="13"/>
      <c r="M8" s="21" t="s">
        <v>12</v>
      </c>
      <c r="N8" s="22" t="s">
        <v>13</v>
      </c>
      <c r="O8" s="17"/>
    </row>
    <row r="9" spans="1:15" s="9" customFormat="1" ht="24.75" customHeight="1">
      <c r="A9" s="12"/>
      <c r="B9" s="12"/>
      <c r="C9" s="12"/>
      <c r="D9" s="13"/>
      <c r="E9" s="18"/>
      <c r="F9" s="19"/>
      <c r="G9" s="13"/>
      <c r="H9" s="18"/>
      <c r="I9" s="19"/>
      <c r="J9" s="13"/>
      <c r="K9" s="20"/>
      <c r="L9" s="13"/>
      <c r="M9" s="21"/>
      <c r="N9" s="22"/>
      <c r="O9" s="17"/>
    </row>
    <row r="10" spans="1:14" s="9" customFormat="1" ht="15.75" customHeight="1">
      <c r="A10" s="23" t="s">
        <v>14</v>
      </c>
      <c r="B10" s="23"/>
      <c r="C10" s="23"/>
      <c r="D10" s="24"/>
      <c r="E10" s="25"/>
      <c r="F10" s="26"/>
      <c r="G10" s="24"/>
      <c r="H10" s="27"/>
      <c r="I10" s="28"/>
      <c r="J10" s="29"/>
      <c r="K10" s="30"/>
      <c r="L10" s="31"/>
      <c r="M10" s="32"/>
      <c r="N10" s="33"/>
    </row>
    <row r="11" spans="1:14" s="9" customFormat="1" ht="21" customHeight="1">
      <c r="A11" s="34" t="s">
        <v>15</v>
      </c>
      <c r="B11" s="34"/>
      <c r="C11" s="34"/>
      <c r="D11" s="35"/>
      <c r="E11" s="25"/>
      <c r="F11" s="26"/>
      <c r="G11" s="35"/>
      <c r="H11" s="27"/>
      <c r="I11" s="28"/>
      <c r="J11" s="29"/>
      <c r="K11" s="30"/>
      <c r="L11" s="36"/>
      <c r="M11" s="32"/>
      <c r="N11" s="33"/>
    </row>
    <row r="12" spans="1:14" s="9" customFormat="1" ht="21.75" customHeight="1">
      <c r="A12" s="37" t="s">
        <v>16</v>
      </c>
      <c r="B12" s="37"/>
      <c r="C12" s="37"/>
      <c r="D12" s="38">
        <f>E12+F12</f>
        <v>16435500</v>
      </c>
      <c r="E12" s="39">
        <f>E13+E19</f>
        <v>16435500</v>
      </c>
      <c r="F12" s="40">
        <v>0</v>
      </c>
      <c r="G12" s="38">
        <f>H12+I12</f>
        <v>16435500</v>
      </c>
      <c r="H12" s="41">
        <f>H13+H19</f>
        <v>16435500</v>
      </c>
      <c r="I12" s="42">
        <v>0</v>
      </c>
      <c r="J12" s="38">
        <f>K12</f>
        <v>8092300</v>
      </c>
      <c r="K12" s="42">
        <f>K19+K13</f>
        <v>8092300</v>
      </c>
      <c r="L12" s="43">
        <f>M12+N12</f>
        <v>8414698.77</v>
      </c>
      <c r="M12" s="44">
        <f>M19+M13</f>
        <v>8414698.77</v>
      </c>
      <c r="N12" s="45">
        <v>0</v>
      </c>
    </row>
    <row r="13" spans="1:14" s="9" customFormat="1" ht="36.75" customHeight="1">
      <c r="A13" s="46" t="s">
        <v>17</v>
      </c>
      <c r="B13" s="46"/>
      <c r="C13" s="46"/>
      <c r="D13" s="47">
        <f>D14</f>
        <v>15339200</v>
      </c>
      <c r="E13" s="48">
        <f>E14</f>
        <v>15339200</v>
      </c>
      <c r="F13" s="49">
        <v>0</v>
      </c>
      <c r="G13" s="47">
        <f>H13+I13</f>
        <v>15339200</v>
      </c>
      <c r="H13" s="50">
        <f>H14</f>
        <v>15339200</v>
      </c>
      <c r="I13" s="51">
        <v>0</v>
      </c>
      <c r="J13" s="47">
        <f>K13</f>
        <v>7540800</v>
      </c>
      <c r="K13" s="51">
        <f>K14</f>
        <v>7540800</v>
      </c>
      <c r="L13" s="52">
        <f>M13+N13</f>
        <v>7862358.02</v>
      </c>
      <c r="M13" s="53">
        <f>M14</f>
        <v>7862358.02</v>
      </c>
      <c r="N13" s="54">
        <v>0</v>
      </c>
    </row>
    <row r="14" spans="1:14" s="9" customFormat="1" ht="17.25" customHeight="1">
      <c r="A14" s="55" t="s">
        <v>18</v>
      </c>
      <c r="B14" s="55"/>
      <c r="C14" s="55"/>
      <c r="D14" s="47">
        <f>D15+D16+D17+D18</f>
        <v>15339200</v>
      </c>
      <c r="E14" s="48">
        <f>E15+E16+E17+E18</f>
        <v>15339200</v>
      </c>
      <c r="F14" s="49">
        <v>0</v>
      </c>
      <c r="G14" s="47">
        <f>H14+I14</f>
        <v>15339200</v>
      </c>
      <c r="H14" s="50">
        <f>H15+H16+H17+H18</f>
        <v>15339200</v>
      </c>
      <c r="I14" s="51">
        <v>0</v>
      </c>
      <c r="J14" s="47">
        <f>K14</f>
        <v>7540800</v>
      </c>
      <c r="K14" s="51">
        <f>K15+K16+K17+K18</f>
        <v>7540800</v>
      </c>
      <c r="L14" s="56">
        <f>M14+N14</f>
        <v>7862358.02</v>
      </c>
      <c r="M14" s="53">
        <f>M15+M16+M17+M18</f>
        <v>7862358.02</v>
      </c>
      <c r="N14" s="54">
        <v>0</v>
      </c>
    </row>
    <row r="15" spans="1:14" s="9" customFormat="1" ht="21.75" customHeight="1">
      <c r="A15" s="57" t="s">
        <v>19</v>
      </c>
      <c r="B15" s="57"/>
      <c r="C15" s="57"/>
      <c r="D15" s="58">
        <f>E15</f>
        <v>1104900</v>
      </c>
      <c r="E15" s="59">
        <v>1104900</v>
      </c>
      <c r="F15" s="60">
        <v>0</v>
      </c>
      <c r="G15" s="58">
        <f>H15+I15</f>
        <v>1104900</v>
      </c>
      <c r="H15" s="61">
        <v>1104900</v>
      </c>
      <c r="I15" s="62">
        <v>0</v>
      </c>
      <c r="J15" s="58">
        <f>K15</f>
        <v>562800</v>
      </c>
      <c r="K15" s="62">
        <v>562800</v>
      </c>
      <c r="L15" s="56">
        <f>M15+N15</f>
        <v>935580.55</v>
      </c>
      <c r="M15" s="63">
        <v>935580.55</v>
      </c>
      <c r="N15" s="64">
        <v>0</v>
      </c>
    </row>
    <row r="16" spans="1:14" s="9" customFormat="1" ht="21.75" customHeight="1">
      <c r="A16" s="57" t="s">
        <v>20</v>
      </c>
      <c r="B16" s="57"/>
      <c r="C16" s="57"/>
      <c r="D16" s="58">
        <f>E16</f>
        <v>11871900</v>
      </c>
      <c r="E16" s="59">
        <v>11871900</v>
      </c>
      <c r="F16" s="60">
        <v>0</v>
      </c>
      <c r="G16" s="58">
        <f>H16+I16</f>
        <v>11871900</v>
      </c>
      <c r="H16" s="61">
        <v>11871900</v>
      </c>
      <c r="I16" s="62">
        <v>0</v>
      </c>
      <c r="J16" s="58">
        <f>K16</f>
        <v>5923200</v>
      </c>
      <c r="K16" s="62">
        <v>5923200</v>
      </c>
      <c r="L16" s="56">
        <f>M16+N16</f>
        <v>5993387.16</v>
      </c>
      <c r="M16" s="63">
        <v>5993387.16</v>
      </c>
      <c r="N16" s="64">
        <v>0</v>
      </c>
    </row>
    <row r="17" spans="1:14" s="9" customFormat="1" ht="21.75" customHeight="1">
      <c r="A17" s="57" t="s">
        <v>21</v>
      </c>
      <c r="B17" s="57"/>
      <c r="C17" s="57"/>
      <c r="D17" s="58">
        <f>E17</f>
        <v>236100</v>
      </c>
      <c r="E17" s="59">
        <v>236100</v>
      </c>
      <c r="F17" s="60">
        <v>0</v>
      </c>
      <c r="G17" s="58">
        <f>H17+I17</f>
        <v>236100</v>
      </c>
      <c r="H17" s="61">
        <v>236100</v>
      </c>
      <c r="I17" s="62">
        <v>0</v>
      </c>
      <c r="J17" s="58">
        <f>K17</f>
        <v>77400</v>
      </c>
      <c r="K17" s="62">
        <v>77400</v>
      </c>
      <c r="L17" s="56">
        <f>M17+N17</f>
        <v>114507.18</v>
      </c>
      <c r="M17" s="63">
        <v>114507.18</v>
      </c>
      <c r="N17" s="64">
        <v>0</v>
      </c>
    </row>
    <row r="18" spans="1:14" s="9" customFormat="1" ht="21.75" customHeight="1">
      <c r="A18" s="57" t="s">
        <v>22</v>
      </c>
      <c r="B18" s="57"/>
      <c r="C18" s="57"/>
      <c r="D18" s="58">
        <f>E18</f>
        <v>2126300</v>
      </c>
      <c r="E18" s="59">
        <v>2126300</v>
      </c>
      <c r="F18" s="60">
        <v>0</v>
      </c>
      <c r="G18" s="58">
        <f>H18+I18</f>
        <v>2126300</v>
      </c>
      <c r="H18" s="61">
        <v>2126300</v>
      </c>
      <c r="I18" s="62">
        <v>0</v>
      </c>
      <c r="J18" s="58">
        <f>K18</f>
        <v>977400</v>
      </c>
      <c r="K18" s="62">
        <v>977400</v>
      </c>
      <c r="L18" s="56">
        <f>M18+N18</f>
        <v>818883.13</v>
      </c>
      <c r="M18" s="63">
        <v>818883.13</v>
      </c>
      <c r="N18" s="64">
        <v>0</v>
      </c>
    </row>
    <row r="19" spans="1:14" s="74" customFormat="1" ht="18" customHeight="1">
      <c r="A19" s="65" t="s">
        <v>23</v>
      </c>
      <c r="B19" s="65"/>
      <c r="C19" s="65"/>
      <c r="D19" s="66">
        <f>D20</f>
        <v>1096300</v>
      </c>
      <c r="E19" s="67">
        <f>E20</f>
        <v>1096300</v>
      </c>
      <c r="F19" s="68">
        <v>0</v>
      </c>
      <c r="G19" s="66">
        <f>H19+I19</f>
        <v>1096300</v>
      </c>
      <c r="H19" s="69">
        <f>H20</f>
        <v>1096300</v>
      </c>
      <c r="I19" s="70">
        <v>0</v>
      </c>
      <c r="J19" s="66">
        <f>K19</f>
        <v>551500</v>
      </c>
      <c r="K19" s="68">
        <f>K20</f>
        <v>551500</v>
      </c>
      <c r="L19" s="71">
        <f>M19+N19</f>
        <v>552340.75</v>
      </c>
      <c r="M19" s="72">
        <f>M20</f>
        <v>552340.75</v>
      </c>
      <c r="N19" s="73">
        <v>0</v>
      </c>
    </row>
    <row r="20" spans="1:14" ht="22.5" customHeight="1">
      <c r="A20" s="75" t="s">
        <v>24</v>
      </c>
      <c r="B20" s="75"/>
      <c r="C20" s="75"/>
      <c r="D20" s="58">
        <f>SUM(D21:D32)</f>
        <v>1096300</v>
      </c>
      <c r="E20" s="59">
        <f>E21+E22+E23+E24+E25+E26+E27+E28+E29+E30+E31+E32</f>
        <v>1096300</v>
      </c>
      <c r="F20" s="62">
        <v>0</v>
      </c>
      <c r="G20" s="58">
        <f>H20</f>
        <v>1096300</v>
      </c>
      <c r="H20" s="61">
        <f>H21+H22+H23+H24+H25+H26+H27+H28+H29+H30+H31+H32</f>
        <v>1096300</v>
      </c>
      <c r="I20" s="62">
        <v>0</v>
      </c>
      <c r="J20" s="58">
        <f>K20</f>
        <v>551500</v>
      </c>
      <c r="K20" s="70">
        <f>K21+K22+K23+K24+K25+K26+K27+K28+K29+K30+K31+K32</f>
        <v>551500</v>
      </c>
      <c r="L20" s="56">
        <f>M20+N20</f>
        <v>552340.75</v>
      </c>
      <c r="M20" s="63">
        <f>M21+M22+M23+M24+M25+M26+M27+M28+M29+M30+M31+M32</f>
        <v>552340.75</v>
      </c>
      <c r="N20" s="76">
        <v>0</v>
      </c>
    </row>
    <row r="21" spans="1:14" ht="35.25" customHeight="1">
      <c r="A21" s="77" t="s">
        <v>25</v>
      </c>
      <c r="B21" s="77"/>
      <c r="C21" s="77"/>
      <c r="D21" s="58">
        <f>E21</f>
        <v>302700</v>
      </c>
      <c r="E21" s="59">
        <v>302700</v>
      </c>
      <c r="F21" s="62">
        <v>0</v>
      </c>
      <c r="G21" s="58">
        <f>H21</f>
        <v>302700</v>
      </c>
      <c r="H21" s="61">
        <v>302700</v>
      </c>
      <c r="I21" s="62">
        <v>0</v>
      </c>
      <c r="J21" s="58">
        <f>K21</f>
        <v>147700</v>
      </c>
      <c r="K21" s="70">
        <v>147700</v>
      </c>
      <c r="L21" s="78">
        <f>M21+N21</f>
        <v>147792.11</v>
      </c>
      <c r="M21" s="63">
        <v>147792.11</v>
      </c>
      <c r="N21" s="76">
        <v>0</v>
      </c>
    </row>
    <row r="22" spans="1:14" ht="38.25" customHeight="1">
      <c r="A22" s="77" t="s">
        <v>26</v>
      </c>
      <c r="B22" s="77"/>
      <c r="C22" s="77"/>
      <c r="D22" s="58">
        <f>E22</f>
        <v>468700</v>
      </c>
      <c r="E22" s="59">
        <v>468700</v>
      </c>
      <c r="F22" s="62">
        <v>0</v>
      </c>
      <c r="G22" s="58">
        <f>H22</f>
        <v>468700</v>
      </c>
      <c r="H22" s="61">
        <v>468700</v>
      </c>
      <c r="I22" s="62">
        <v>0</v>
      </c>
      <c r="J22" s="58">
        <f>K22</f>
        <v>244000</v>
      </c>
      <c r="K22" s="70">
        <v>244000</v>
      </c>
      <c r="L22" s="78">
        <f>M22+N22</f>
        <v>242409.31</v>
      </c>
      <c r="M22" s="63">
        <v>242409.31</v>
      </c>
      <c r="N22" s="76">
        <v>0</v>
      </c>
    </row>
    <row r="23" spans="1:14" ht="38.25" customHeight="1">
      <c r="A23" s="77" t="s">
        <v>27</v>
      </c>
      <c r="B23" s="77"/>
      <c r="C23" s="77"/>
      <c r="D23" s="58">
        <f>E23</f>
        <v>6200</v>
      </c>
      <c r="E23" s="59">
        <v>6200</v>
      </c>
      <c r="F23" s="62">
        <v>0</v>
      </c>
      <c r="G23" s="58">
        <f>H23</f>
        <v>6200</v>
      </c>
      <c r="H23" s="61">
        <v>6200</v>
      </c>
      <c r="I23" s="62">
        <v>0</v>
      </c>
      <c r="J23" s="58">
        <f>K23</f>
        <v>3200</v>
      </c>
      <c r="K23" s="70">
        <v>3200</v>
      </c>
      <c r="L23" s="78">
        <f>M23+N23</f>
        <v>3058</v>
      </c>
      <c r="M23" s="63">
        <v>3058</v>
      </c>
      <c r="N23" s="76">
        <v>0</v>
      </c>
    </row>
    <row r="24" spans="1:14" ht="36" customHeight="1">
      <c r="A24" s="77" t="s">
        <v>28</v>
      </c>
      <c r="B24" s="77"/>
      <c r="C24" s="77"/>
      <c r="D24" s="58">
        <f>E24</f>
        <v>84600</v>
      </c>
      <c r="E24" s="59">
        <v>84600</v>
      </c>
      <c r="F24" s="62">
        <v>0</v>
      </c>
      <c r="G24" s="58">
        <f>H24</f>
        <v>84600</v>
      </c>
      <c r="H24" s="61">
        <v>84600</v>
      </c>
      <c r="I24" s="62">
        <v>0</v>
      </c>
      <c r="J24" s="58">
        <f>K24</f>
        <v>43300</v>
      </c>
      <c r="K24" s="70">
        <v>43300</v>
      </c>
      <c r="L24" s="78">
        <f>M24+N24</f>
        <v>45946.06</v>
      </c>
      <c r="M24" s="63">
        <v>45946.06</v>
      </c>
      <c r="N24" s="76">
        <v>0</v>
      </c>
    </row>
    <row r="25" spans="1:14" ht="41.25" customHeight="1">
      <c r="A25" s="77" t="s">
        <v>29</v>
      </c>
      <c r="B25" s="77"/>
      <c r="C25" s="77"/>
      <c r="D25" s="58">
        <f>E25</f>
        <v>62700</v>
      </c>
      <c r="E25" s="59">
        <v>62700</v>
      </c>
      <c r="F25" s="62">
        <v>0</v>
      </c>
      <c r="G25" s="58">
        <f>H25</f>
        <v>62700</v>
      </c>
      <c r="H25" s="61">
        <v>62700</v>
      </c>
      <c r="I25" s="62">
        <v>0</v>
      </c>
      <c r="J25" s="58">
        <f>K25</f>
        <v>30100</v>
      </c>
      <c r="K25" s="70">
        <v>30100</v>
      </c>
      <c r="L25" s="78">
        <f>M25+N25</f>
        <v>26261.02</v>
      </c>
      <c r="M25" s="63">
        <v>26261.02</v>
      </c>
      <c r="N25" s="76">
        <v>0</v>
      </c>
    </row>
    <row r="26" spans="1:14" ht="38.25" customHeight="1">
      <c r="A26" s="77" t="s">
        <v>30</v>
      </c>
      <c r="B26" s="77"/>
      <c r="C26" s="77"/>
      <c r="D26" s="58">
        <f>E26</f>
        <v>43400</v>
      </c>
      <c r="E26" s="59">
        <v>43400</v>
      </c>
      <c r="F26" s="62">
        <v>0</v>
      </c>
      <c r="G26" s="58">
        <f>H26</f>
        <v>43400</v>
      </c>
      <c r="H26" s="61">
        <v>43400</v>
      </c>
      <c r="I26" s="62">
        <v>0</v>
      </c>
      <c r="J26" s="58">
        <f>K26</f>
        <v>21000</v>
      </c>
      <c r="K26" s="70">
        <v>21000</v>
      </c>
      <c r="L26" s="78">
        <f>M26+N26</f>
        <v>21979.25</v>
      </c>
      <c r="M26" s="63">
        <v>21979.25</v>
      </c>
      <c r="N26" s="76">
        <v>0</v>
      </c>
    </row>
    <row r="27" spans="1:14" ht="36" customHeight="1">
      <c r="A27" s="77" t="s">
        <v>31</v>
      </c>
      <c r="B27" s="77"/>
      <c r="C27" s="77"/>
      <c r="D27" s="58">
        <f>E27</f>
        <v>400</v>
      </c>
      <c r="E27" s="59">
        <v>400</v>
      </c>
      <c r="F27" s="62">
        <v>0</v>
      </c>
      <c r="G27" s="58">
        <f>H27</f>
        <v>400</v>
      </c>
      <c r="H27" s="61">
        <v>400</v>
      </c>
      <c r="I27" s="62">
        <v>0</v>
      </c>
      <c r="J27" s="58">
        <f>K27</f>
        <v>400</v>
      </c>
      <c r="K27" s="70">
        <v>400</v>
      </c>
      <c r="L27" s="78">
        <f>M27+N27</f>
        <v>604</v>
      </c>
      <c r="M27" s="63">
        <v>604</v>
      </c>
      <c r="N27" s="76">
        <v>0</v>
      </c>
    </row>
    <row r="28" spans="1:14" ht="35.25" customHeight="1" hidden="1">
      <c r="A28" s="77" t="s">
        <v>32</v>
      </c>
      <c r="B28" s="77"/>
      <c r="C28" s="77"/>
      <c r="D28" s="58">
        <f>E28</f>
        <v>0</v>
      </c>
      <c r="E28" s="59">
        <v>0</v>
      </c>
      <c r="F28" s="62">
        <v>0</v>
      </c>
      <c r="G28" s="58">
        <f>H28</f>
        <v>0</v>
      </c>
      <c r="H28" s="61">
        <v>0</v>
      </c>
      <c r="I28" s="62">
        <v>0</v>
      </c>
      <c r="J28" s="58">
        <f>K28</f>
        <v>0</v>
      </c>
      <c r="K28" s="70">
        <v>0</v>
      </c>
      <c r="L28" s="78">
        <f>M28+N28</f>
        <v>0</v>
      </c>
      <c r="M28" s="63">
        <v>0</v>
      </c>
      <c r="N28" s="76">
        <v>0</v>
      </c>
    </row>
    <row r="29" spans="1:27" ht="34.5" customHeight="1" hidden="1">
      <c r="A29" s="77" t="s">
        <v>33</v>
      </c>
      <c r="B29" s="77"/>
      <c r="C29" s="77"/>
      <c r="D29" s="58">
        <f>E29</f>
        <v>0</v>
      </c>
      <c r="E29" s="59">
        <v>0</v>
      </c>
      <c r="F29" s="62">
        <v>0</v>
      </c>
      <c r="G29" s="58">
        <f>H29</f>
        <v>0</v>
      </c>
      <c r="H29" s="61">
        <v>0</v>
      </c>
      <c r="I29" s="62">
        <v>0</v>
      </c>
      <c r="J29" s="58">
        <f>K29</f>
        <v>0</v>
      </c>
      <c r="K29" s="70">
        <v>0</v>
      </c>
      <c r="L29" s="78">
        <f>M29+N29</f>
        <v>0</v>
      </c>
      <c r="M29" s="63">
        <v>0</v>
      </c>
      <c r="N29" s="76">
        <v>0</v>
      </c>
      <c r="O29" s="9"/>
      <c r="P29" s="9"/>
      <c r="Q29" s="9"/>
      <c r="R29" s="9"/>
      <c r="S29" s="9"/>
      <c r="T29" s="9"/>
      <c r="U29" s="9"/>
      <c r="V29" s="9"/>
      <c r="W29" s="9"/>
      <c r="X29" s="9"/>
      <c r="Y29" s="9"/>
      <c r="Z29" s="9"/>
      <c r="AA29" s="9"/>
    </row>
    <row r="30" spans="1:14" s="9" customFormat="1" ht="35.25" customHeight="1">
      <c r="A30" s="77" t="s">
        <v>34</v>
      </c>
      <c r="B30" s="77"/>
      <c r="C30" s="77"/>
      <c r="D30" s="58">
        <f>E30</f>
        <v>35600</v>
      </c>
      <c r="E30" s="59">
        <v>35600</v>
      </c>
      <c r="F30" s="62">
        <v>0</v>
      </c>
      <c r="G30" s="58">
        <f>H30</f>
        <v>35600</v>
      </c>
      <c r="H30" s="61">
        <v>35600</v>
      </c>
      <c r="I30" s="62">
        <v>0</v>
      </c>
      <c r="J30" s="58">
        <f>K30</f>
        <v>15800</v>
      </c>
      <c r="K30" s="70">
        <v>15800</v>
      </c>
      <c r="L30" s="78">
        <f>M30+N30</f>
        <v>18220</v>
      </c>
      <c r="M30" s="63">
        <v>18220</v>
      </c>
      <c r="N30" s="76">
        <v>0</v>
      </c>
    </row>
    <row r="31" spans="1:14" s="9" customFormat="1" ht="36.75" customHeight="1">
      <c r="A31" s="77" t="s">
        <v>35</v>
      </c>
      <c r="B31" s="77"/>
      <c r="C31" s="77"/>
      <c r="D31" s="58">
        <f>E31</f>
        <v>14400</v>
      </c>
      <c r="E31" s="59">
        <v>14400</v>
      </c>
      <c r="F31" s="62">
        <v>0</v>
      </c>
      <c r="G31" s="58">
        <f>H31</f>
        <v>14400</v>
      </c>
      <c r="H31" s="61">
        <v>14400</v>
      </c>
      <c r="I31" s="62">
        <v>0</v>
      </c>
      <c r="J31" s="58">
        <f>K31</f>
        <v>7200</v>
      </c>
      <c r="K31" s="70">
        <v>7200</v>
      </c>
      <c r="L31" s="78">
        <f>M31+N31</f>
        <v>7095</v>
      </c>
      <c r="M31" s="63">
        <v>7095</v>
      </c>
      <c r="N31" s="76">
        <v>0</v>
      </c>
    </row>
    <row r="32" spans="1:14" s="9" customFormat="1" ht="36.75" customHeight="1">
      <c r="A32" s="79" t="s">
        <v>36</v>
      </c>
      <c r="B32" s="79"/>
      <c r="C32" s="79"/>
      <c r="D32" s="80">
        <f>E32</f>
        <v>77600</v>
      </c>
      <c r="E32" s="81">
        <v>77600</v>
      </c>
      <c r="F32" s="62">
        <v>0</v>
      </c>
      <c r="G32" s="80">
        <f>H32</f>
        <v>77600</v>
      </c>
      <c r="H32" s="82">
        <v>77600</v>
      </c>
      <c r="I32" s="62">
        <v>0</v>
      </c>
      <c r="J32" s="80">
        <f>K32</f>
        <v>38800</v>
      </c>
      <c r="K32" s="83">
        <v>38800</v>
      </c>
      <c r="L32" s="84">
        <f>M32+N32</f>
        <v>38976</v>
      </c>
      <c r="M32" s="85">
        <v>38976</v>
      </c>
      <c r="N32" s="86">
        <v>0</v>
      </c>
    </row>
    <row r="33" spans="1:14" s="9" customFormat="1" ht="19.5" customHeight="1">
      <c r="A33" s="87" t="s">
        <v>37</v>
      </c>
      <c r="B33" s="87"/>
      <c r="C33" s="87"/>
      <c r="D33" s="88">
        <f>E33</f>
        <v>30000</v>
      </c>
      <c r="E33" s="89">
        <f>E36</f>
        <v>30000</v>
      </c>
      <c r="F33" s="90">
        <f>F36+F47</f>
        <v>0</v>
      </c>
      <c r="G33" s="88">
        <f>H33</f>
        <v>30000</v>
      </c>
      <c r="H33" s="91">
        <f>H36</f>
        <v>30000</v>
      </c>
      <c r="I33" s="92">
        <f>I36+I47</f>
        <v>0</v>
      </c>
      <c r="J33" s="88">
        <f>K33</f>
        <v>13400</v>
      </c>
      <c r="K33" s="93">
        <f>K34</f>
        <v>13400</v>
      </c>
      <c r="L33" s="94">
        <f>L36</f>
        <v>8275</v>
      </c>
      <c r="M33" s="95">
        <f>M36</f>
        <v>8275</v>
      </c>
      <c r="N33" s="96">
        <v>0</v>
      </c>
    </row>
    <row r="34" spans="1:14" s="9" customFormat="1" ht="19.5" customHeight="1">
      <c r="A34" s="97" t="s">
        <v>38</v>
      </c>
      <c r="B34" s="97"/>
      <c r="C34" s="97"/>
      <c r="D34" s="98">
        <f>D35</f>
        <v>30000</v>
      </c>
      <c r="E34" s="99">
        <f>E35</f>
        <v>30000</v>
      </c>
      <c r="F34" s="100">
        <v>0</v>
      </c>
      <c r="G34" s="38">
        <f>H34</f>
        <v>30000</v>
      </c>
      <c r="H34" s="101">
        <f>H35</f>
        <v>30000</v>
      </c>
      <c r="I34" s="102">
        <f>I35</f>
        <v>0</v>
      </c>
      <c r="J34" s="98">
        <f>K34</f>
        <v>13400</v>
      </c>
      <c r="K34" s="103">
        <f>K35</f>
        <v>13400</v>
      </c>
      <c r="L34" s="104">
        <f>M34</f>
        <v>8275</v>
      </c>
      <c r="M34" s="105">
        <f>M35</f>
        <v>8275</v>
      </c>
      <c r="N34" s="106">
        <v>0</v>
      </c>
    </row>
    <row r="35" spans="1:14" s="9" customFormat="1" ht="21" customHeight="1">
      <c r="A35" s="107" t="s">
        <v>39</v>
      </c>
      <c r="B35" s="107"/>
      <c r="C35" s="107"/>
      <c r="D35" s="47">
        <f>D36</f>
        <v>30000</v>
      </c>
      <c r="E35" s="48">
        <f>E36</f>
        <v>30000</v>
      </c>
      <c r="F35" s="49">
        <v>0</v>
      </c>
      <c r="G35" s="47">
        <f>H35</f>
        <v>30000</v>
      </c>
      <c r="H35" s="108">
        <f>H36</f>
        <v>30000</v>
      </c>
      <c r="I35" s="109">
        <f>I36</f>
        <v>0</v>
      </c>
      <c r="J35" s="47">
        <f>K35</f>
        <v>13400</v>
      </c>
      <c r="K35" s="51">
        <f>K36</f>
        <v>13400</v>
      </c>
      <c r="L35" s="52">
        <f>M35</f>
        <v>8275</v>
      </c>
      <c r="M35" s="110">
        <f>M36</f>
        <v>8275</v>
      </c>
      <c r="N35" s="111">
        <v>0</v>
      </c>
    </row>
    <row r="36" spans="1:14" s="9" customFormat="1" ht="21.75" customHeight="1">
      <c r="A36" s="112" t="s">
        <v>40</v>
      </c>
      <c r="B36" s="112"/>
      <c r="C36" s="112"/>
      <c r="D36" s="58">
        <f>E36</f>
        <v>30000</v>
      </c>
      <c r="E36" s="59">
        <v>30000</v>
      </c>
      <c r="F36" s="60">
        <v>0</v>
      </c>
      <c r="G36" s="58">
        <f>H36</f>
        <v>30000</v>
      </c>
      <c r="H36" s="113">
        <v>30000</v>
      </c>
      <c r="I36" s="114">
        <v>0</v>
      </c>
      <c r="J36" s="58">
        <f>K36</f>
        <v>13400</v>
      </c>
      <c r="K36" s="62">
        <v>13400</v>
      </c>
      <c r="L36" s="56">
        <f>M36</f>
        <v>8275</v>
      </c>
      <c r="M36" s="115">
        <v>8275</v>
      </c>
      <c r="N36" s="116">
        <v>0</v>
      </c>
    </row>
    <row r="37" spans="1:14" s="117" customFormat="1" ht="24.75" customHeight="1">
      <c r="A37" s="97" t="s">
        <v>41</v>
      </c>
      <c r="B37" s="97"/>
      <c r="C37" s="97"/>
      <c r="D37" s="98">
        <f>D39</f>
        <v>0</v>
      </c>
      <c r="E37" s="99">
        <f>E38</f>
        <v>0</v>
      </c>
      <c r="F37" s="100">
        <v>0</v>
      </c>
      <c r="G37" s="98">
        <f>H37</f>
        <v>0</v>
      </c>
      <c r="H37" s="101">
        <f>H38</f>
        <v>0</v>
      </c>
      <c r="I37" s="102">
        <v>0</v>
      </c>
      <c r="J37" s="98">
        <f>K37</f>
        <v>0</v>
      </c>
      <c r="K37" s="103">
        <f>K38</f>
        <v>0</v>
      </c>
      <c r="L37" s="104">
        <f>M37</f>
        <v>0</v>
      </c>
      <c r="M37" s="105">
        <f>M38</f>
        <v>0</v>
      </c>
      <c r="N37" s="106">
        <v>0</v>
      </c>
    </row>
    <row r="38" spans="1:14" s="117" customFormat="1" ht="19.5" customHeight="1">
      <c r="A38" s="87" t="s">
        <v>42</v>
      </c>
      <c r="B38" s="87"/>
      <c r="C38" s="87"/>
      <c r="D38" s="88">
        <f>D37</f>
        <v>0</v>
      </c>
      <c r="E38" s="89">
        <f>E39</f>
        <v>0</v>
      </c>
      <c r="F38" s="90">
        <v>0</v>
      </c>
      <c r="G38" s="88">
        <f>H38</f>
        <v>0</v>
      </c>
      <c r="H38" s="118">
        <f>H39</f>
        <v>0</v>
      </c>
      <c r="I38" s="93">
        <v>0</v>
      </c>
      <c r="J38" s="88">
        <f>K38</f>
        <v>0</v>
      </c>
      <c r="K38" s="93">
        <f>K39</f>
        <v>0</v>
      </c>
      <c r="L38" s="94">
        <f>M38</f>
        <v>0</v>
      </c>
      <c r="M38" s="95">
        <f>M39</f>
        <v>0</v>
      </c>
      <c r="N38" s="96">
        <v>0</v>
      </c>
    </row>
    <row r="39" spans="1:14" s="9" customFormat="1" ht="69.75" customHeight="1">
      <c r="A39" s="119" t="s">
        <v>43</v>
      </c>
      <c r="B39" s="119"/>
      <c r="C39" s="119"/>
      <c r="D39" s="120">
        <f>D40</f>
        <v>0</v>
      </c>
      <c r="E39" s="121">
        <f>E40</f>
        <v>0</v>
      </c>
      <c r="F39" s="122">
        <v>0</v>
      </c>
      <c r="G39" s="120">
        <f>H39</f>
        <v>0</v>
      </c>
      <c r="H39" s="121">
        <f>H40</f>
        <v>0</v>
      </c>
      <c r="I39" s="122">
        <v>0</v>
      </c>
      <c r="J39" s="120">
        <f>K39</f>
        <v>0</v>
      </c>
      <c r="K39" s="122">
        <f>K40</f>
        <v>0</v>
      </c>
      <c r="L39" s="78">
        <f>M39</f>
        <v>0</v>
      </c>
      <c r="M39" s="123">
        <f>M40</f>
        <v>0</v>
      </c>
      <c r="N39" s="124">
        <v>0</v>
      </c>
    </row>
    <row r="40" spans="1:14" s="9" customFormat="1" ht="73.5" customHeight="1">
      <c r="A40" s="125" t="s">
        <v>44</v>
      </c>
      <c r="B40" s="125"/>
      <c r="C40" s="125"/>
      <c r="D40" s="126">
        <f>E40</f>
        <v>0</v>
      </c>
      <c r="E40" s="127">
        <v>0</v>
      </c>
      <c r="F40" s="128">
        <v>0</v>
      </c>
      <c r="G40" s="126">
        <f>H40</f>
        <v>0</v>
      </c>
      <c r="H40" s="127"/>
      <c r="I40" s="128">
        <v>0</v>
      </c>
      <c r="J40" s="126">
        <f>K40</f>
        <v>0</v>
      </c>
      <c r="K40" s="128">
        <v>0</v>
      </c>
      <c r="L40" s="129">
        <f>M40</f>
        <v>0</v>
      </c>
      <c r="M40" s="130">
        <v>0</v>
      </c>
      <c r="N40" s="130">
        <v>0</v>
      </c>
    </row>
    <row r="41" spans="1:14" s="117" customFormat="1" ht="31.5" customHeight="1">
      <c r="A41" s="131" t="s">
        <v>45</v>
      </c>
      <c r="B41" s="131"/>
      <c r="C41" s="131"/>
      <c r="D41" s="88">
        <f>E41</f>
        <v>16465500</v>
      </c>
      <c r="E41" s="88">
        <f>E12+E33+E37</f>
        <v>16465500</v>
      </c>
      <c r="F41" s="132">
        <v>0</v>
      </c>
      <c r="G41" s="88">
        <f>H41</f>
        <v>16465500</v>
      </c>
      <c r="H41" s="88">
        <f>H12+H33+H37</f>
        <v>16465500</v>
      </c>
      <c r="I41" s="132">
        <v>0</v>
      </c>
      <c r="J41" s="88">
        <f>K41</f>
        <v>8105700</v>
      </c>
      <c r="K41" s="132">
        <f>K37+K33+K12</f>
        <v>8105700</v>
      </c>
      <c r="L41" s="94">
        <f>M41</f>
        <v>8422973.77</v>
      </c>
      <c r="M41" s="94">
        <f>M37+M33+M12</f>
        <v>8422973.77</v>
      </c>
      <c r="N41" s="94">
        <v>0</v>
      </c>
    </row>
    <row r="42" spans="1:14" s="137" customFormat="1" ht="50.25" customHeight="1">
      <c r="A42" s="133"/>
      <c r="B42" s="133"/>
      <c r="C42" s="133"/>
      <c r="D42" s="134"/>
      <c r="E42" s="134"/>
      <c r="F42"/>
      <c r="G42" s="135">
        <v>2</v>
      </c>
      <c r="H42" s="134"/>
      <c r="I42" s="134"/>
      <c r="J42" s="134"/>
      <c r="K42" s="134"/>
      <c r="L42" s="136"/>
      <c r="M42" s="136"/>
      <c r="N42" s="136"/>
    </row>
    <row r="43" spans="1:15" s="9" customFormat="1" ht="28.5" customHeight="1">
      <c r="A43" s="138" t="s">
        <v>6</v>
      </c>
      <c r="B43" s="138"/>
      <c r="C43" s="138"/>
      <c r="D43" s="13" t="str">
        <f>D7</f>
        <v>план на 2014 рік</v>
      </c>
      <c r="E43" s="14" t="s">
        <v>8</v>
      </c>
      <c r="F43" s="14"/>
      <c r="G43" s="13" t="str">
        <f>G7</f>
        <v>уточнений план на  2014 рік</v>
      </c>
      <c r="H43" s="15" t="s">
        <v>8</v>
      </c>
      <c r="I43" s="15"/>
      <c r="J43" s="139" t="str">
        <f>J7</f>
        <v>уточнений план на  І півріччя 2014 року</v>
      </c>
      <c r="K43" s="140" t="s">
        <v>8</v>
      </c>
      <c r="L43" s="141" t="str">
        <f>L7</f>
        <v>виконано за І півріччя  2014 року</v>
      </c>
      <c r="M43" s="142" t="s">
        <v>8</v>
      </c>
      <c r="N43" s="142"/>
      <c r="O43" s="17"/>
    </row>
    <row r="44" spans="1:15" s="9" customFormat="1" ht="12.75" customHeight="1">
      <c r="A44" s="138"/>
      <c r="B44" s="138"/>
      <c r="C44" s="138"/>
      <c r="D44" s="13"/>
      <c r="E44" s="18" t="s">
        <v>12</v>
      </c>
      <c r="F44" s="143" t="s">
        <v>13</v>
      </c>
      <c r="G44" s="13"/>
      <c r="H44" s="21" t="s">
        <v>12</v>
      </c>
      <c r="I44" s="144" t="s">
        <v>13</v>
      </c>
      <c r="J44" s="139"/>
      <c r="K44" s="145" t="s">
        <v>12</v>
      </c>
      <c r="L44" s="141"/>
      <c r="M44" s="146" t="s">
        <v>12</v>
      </c>
      <c r="N44" s="147" t="s">
        <v>13</v>
      </c>
      <c r="O44" s="17"/>
    </row>
    <row r="45" spans="1:22" s="9" customFormat="1" ht="51" customHeight="1">
      <c r="A45" s="138"/>
      <c r="B45" s="138"/>
      <c r="C45" s="138"/>
      <c r="D45" s="13"/>
      <c r="E45" s="18"/>
      <c r="F45" s="143"/>
      <c r="G45" s="13"/>
      <c r="H45" s="21"/>
      <c r="I45" s="144"/>
      <c r="J45" s="139"/>
      <c r="K45" s="145"/>
      <c r="L45" s="141"/>
      <c r="M45" s="146"/>
      <c r="N45" s="147"/>
      <c r="O45" s="17"/>
      <c r="P45" s="148"/>
      <c r="Q45" s="148"/>
      <c r="R45" s="148"/>
      <c r="S45" s="148"/>
      <c r="T45" s="148"/>
      <c r="U45" s="148"/>
      <c r="V45" s="148"/>
    </row>
    <row r="46" spans="1:22" s="9" customFormat="1" ht="25.5" customHeight="1">
      <c r="A46" s="149" t="s">
        <v>14</v>
      </c>
      <c r="B46" s="149"/>
      <c r="C46" s="149"/>
      <c r="D46" s="35"/>
      <c r="E46" s="150"/>
      <c r="F46" s="151"/>
      <c r="G46" s="35"/>
      <c r="H46" s="152"/>
      <c r="I46" s="153"/>
      <c r="J46" s="154"/>
      <c r="K46" s="155"/>
      <c r="L46" s="36"/>
      <c r="M46" s="156"/>
      <c r="N46" s="157"/>
      <c r="O46" s="158"/>
      <c r="P46" s="148"/>
      <c r="Q46" s="148"/>
      <c r="R46" s="148"/>
      <c r="S46" s="148"/>
      <c r="T46" s="148"/>
      <c r="U46" s="148"/>
      <c r="V46" s="148"/>
    </row>
    <row r="47" spans="1:22" s="9" customFormat="1" ht="36.75" customHeight="1">
      <c r="A47" s="159" t="s">
        <v>46</v>
      </c>
      <c r="B47" s="159"/>
      <c r="C47" s="159"/>
      <c r="D47" s="88">
        <f>E47+F47</f>
        <v>124690353</v>
      </c>
      <c r="E47" s="160">
        <f>E48</f>
        <v>124690353</v>
      </c>
      <c r="F47" s="161">
        <f>F48</f>
        <v>0</v>
      </c>
      <c r="G47" s="88">
        <f>G48</f>
        <v>108370721</v>
      </c>
      <c r="H47" s="91">
        <f>H48</f>
        <v>108370721</v>
      </c>
      <c r="I47" s="162">
        <v>0</v>
      </c>
      <c r="J47" s="88">
        <f>K47</f>
        <v>61244119.129999995</v>
      </c>
      <c r="K47" s="163">
        <f>K48</f>
        <v>61244119.129999995</v>
      </c>
      <c r="L47" s="94">
        <f>M47+N47</f>
        <v>59983737.31</v>
      </c>
      <c r="M47" s="164">
        <f>M49+M51</f>
        <v>59983737.31</v>
      </c>
      <c r="N47" s="165">
        <v>0</v>
      </c>
      <c r="O47" s="166"/>
      <c r="P47" s="148"/>
      <c r="Q47" s="148"/>
      <c r="R47" s="148"/>
      <c r="S47" s="148"/>
      <c r="T47" s="148"/>
      <c r="U47" s="148"/>
      <c r="V47" s="148"/>
    </row>
    <row r="48" spans="1:22" s="9" customFormat="1" ht="30.75" customHeight="1">
      <c r="A48" s="167" t="s">
        <v>47</v>
      </c>
      <c r="B48" s="167"/>
      <c r="C48" s="167"/>
      <c r="D48" s="88">
        <f>E48+F48</f>
        <v>124690353</v>
      </c>
      <c r="E48" s="160">
        <f>E49+E51</f>
        <v>124690353</v>
      </c>
      <c r="F48" s="168">
        <f>F49+F51</f>
        <v>0</v>
      </c>
      <c r="G48" s="88">
        <f>H48</f>
        <v>108370721</v>
      </c>
      <c r="H48" s="91">
        <f>H49+H51</f>
        <v>108370721</v>
      </c>
      <c r="I48" s="162">
        <v>0</v>
      </c>
      <c r="J48" s="88">
        <f>K48</f>
        <v>61244119.129999995</v>
      </c>
      <c r="K48" s="169">
        <f>K49+K51</f>
        <v>61244119.129999995</v>
      </c>
      <c r="L48" s="94">
        <f>M48+N48</f>
        <v>59983737.31</v>
      </c>
      <c r="M48" s="164">
        <f>M49+M51</f>
        <v>59983737.31</v>
      </c>
      <c r="N48" s="165">
        <v>0</v>
      </c>
      <c r="O48" s="166"/>
      <c r="P48" s="148"/>
      <c r="Q48" s="148"/>
      <c r="R48" s="148"/>
      <c r="S48" s="148"/>
      <c r="T48" s="148"/>
      <c r="U48" s="148"/>
      <c r="V48" s="148"/>
    </row>
    <row r="49" spans="1:22" s="9" customFormat="1" ht="31.5" customHeight="1">
      <c r="A49" s="167" t="s">
        <v>48</v>
      </c>
      <c r="B49" s="167"/>
      <c r="C49" s="167"/>
      <c r="D49" s="88">
        <f>E49+F49</f>
        <v>15059631</v>
      </c>
      <c r="E49" s="160">
        <f>E50</f>
        <v>15059631</v>
      </c>
      <c r="F49" s="161">
        <v>0</v>
      </c>
      <c r="G49" s="88">
        <f>H49</f>
        <v>14324053</v>
      </c>
      <c r="H49" s="91">
        <f>H50</f>
        <v>14324053</v>
      </c>
      <c r="I49" s="162">
        <v>0</v>
      </c>
      <c r="J49" s="88">
        <f>K49</f>
        <v>7512824.4</v>
      </c>
      <c r="K49" s="169">
        <f>K50</f>
        <v>7512824.4</v>
      </c>
      <c r="L49" s="94">
        <f>M49+N49</f>
        <v>7512824.4</v>
      </c>
      <c r="M49" s="164">
        <f>M50</f>
        <v>7512824.4</v>
      </c>
      <c r="N49" s="165">
        <v>0</v>
      </c>
      <c r="O49" s="166"/>
      <c r="P49" s="148"/>
      <c r="Q49" s="148"/>
      <c r="R49" s="148"/>
      <c r="S49" s="148"/>
      <c r="T49" s="148"/>
      <c r="U49" s="148"/>
      <c r="V49" s="148"/>
    </row>
    <row r="50" spans="1:22" s="9" customFormat="1" ht="74.25" customHeight="1">
      <c r="A50" s="170" t="s">
        <v>49</v>
      </c>
      <c r="B50" s="170"/>
      <c r="C50" s="170"/>
      <c r="D50" s="171">
        <f>E50</f>
        <v>15059631</v>
      </c>
      <c r="E50" s="172">
        <v>15059631</v>
      </c>
      <c r="F50" s="173">
        <v>0</v>
      </c>
      <c r="G50" s="171">
        <f>H50</f>
        <v>14324053</v>
      </c>
      <c r="H50" s="174">
        <v>14324053</v>
      </c>
      <c r="I50" s="175">
        <v>0</v>
      </c>
      <c r="J50" s="171">
        <f>K50</f>
        <v>7512824.4</v>
      </c>
      <c r="K50" s="176">
        <v>7512824.4</v>
      </c>
      <c r="L50" s="177">
        <f>M50+N50</f>
        <v>7512824.4</v>
      </c>
      <c r="M50" s="178">
        <v>7512824.4</v>
      </c>
      <c r="N50" s="179">
        <v>0</v>
      </c>
      <c r="O50" s="166"/>
      <c r="P50" s="148"/>
      <c r="Q50" s="148"/>
      <c r="R50" s="148"/>
      <c r="S50" s="148"/>
      <c r="T50" s="148"/>
      <c r="U50" s="148"/>
      <c r="V50" s="148"/>
    </row>
    <row r="51" spans="1:22" s="9" customFormat="1" ht="31.5" customHeight="1">
      <c r="A51" s="180" t="s">
        <v>50</v>
      </c>
      <c r="B51" s="180"/>
      <c r="C51" s="180"/>
      <c r="D51" s="88">
        <f>E51+F51</f>
        <v>109630722</v>
      </c>
      <c r="E51" s="160">
        <f>E52+E53+E54+E55</f>
        <v>109630722</v>
      </c>
      <c r="F51" s="168">
        <f>F52+F53+F54+F55</f>
        <v>0</v>
      </c>
      <c r="G51" s="88">
        <f>H51</f>
        <v>94046668</v>
      </c>
      <c r="H51" s="91">
        <f>H52+H53+H54+H55</f>
        <v>94046668</v>
      </c>
      <c r="I51" s="181">
        <f>I52+I53+I54+I55</f>
        <v>0</v>
      </c>
      <c r="J51" s="88">
        <f>K51</f>
        <v>53731294.73</v>
      </c>
      <c r="K51" s="169">
        <f>K52+K53+K54+K55</f>
        <v>53731294.73</v>
      </c>
      <c r="L51" s="94">
        <f>M51+N51</f>
        <v>52470912.910000004</v>
      </c>
      <c r="M51" s="165">
        <f>M52+M53+M54+M55</f>
        <v>52470912.910000004</v>
      </c>
      <c r="N51" s="165">
        <v>0</v>
      </c>
      <c r="O51" s="166"/>
      <c r="P51" s="148"/>
      <c r="Q51" s="148"/>
      <c r="R51" s="148"/>
      <c r="S51" s="148"/>
      <c r="T51" s="148"/>
      <c r="U51" s="148"/>
      <c r="V51" s="148"/>
    </row>
    <row r="52" spans="1:22" s="9" customFormat="1" ht="96" customHeight="1">
      <c r="A52" s="182" t="s">
        <v>51</v>
      </c>
      <c r="B52" s="182"/>
      <c r="C52" s="182"/>
      <c r="D52" s="120">
        <f>E52+F52</f>
        <v>108788900</v>
      </c>
      <c r="E52" s="183">
        <v>108788900</v>
      </c>
      <c r="F52" s="184">
        <v>0</v>
      </c>
      <c r="G52" s="185">
        <f>H52+I52</f>
        <v>93271000</v>
      </c>
      <c r="H52" s="186">
        <v>93271000</v>
      </c>
      <c r="I52" s="187">
        <v>0</v>
      </c>
      <c r="J52" s="120">
        <f>K52</f>
        <v>53369700</v>
      </c>
      <c r="K52" s="188">
        <v>53369700</v>
      </c>
      <c r="L52" s="78">
        <f>M52+N52</f>
        <v>52183062.39</v>
      </c>
      <c r="M52" s="189">
        <v>52183062.39</v>
      </c>
      <c r="N52" s="190">
        <v>0</v>
      </c>
      <c r="O52" s="166"/>
      <c r="P52" s="148"/>
      <c r="Q52" s="148"/>
      <c r="R52" s="148"/>
      <c r="S52" s="148"/>
      <c r="T52" s="148"/>
      <c r="U52" s="148"/>
      <c r="V52" s="148"/>
    </row>
    <row r="53" spans="1:22" s="9" customFormat="1" ht="243" customHeight="1">
      <c r="A53" s="191" t="s">
        <v>52</v>
      </c>
      <c r="B53" s="191"/>
      <c r="C53" s="191"/>
      <c r="D53" s="120">
        <f>E53+F53</f>
        <v>208800</v>
      </c>
      <c r="E53" s="183">
        <v>208800</v>
      </c>
      <c r="F53" s="184">
        <v>0</v>
      </c>
      <c r="G53" s="171">
        <f>H53+I53</f>
        <v>208800</v>
      </c>
      <c r="H53" s="186">
        <v>208800</v>
      </c>
      <c r="I53" s="187">
        <v>0</v>
      </c>
      <c r="J53" s="58">
        <f>K53</f>
        <v>63374.73</v>
      </c>
      <c r="K53" s="188">
        <v>63374.73</v>
      </c>
      <c r="L53" s="78">
        <f>M53+N53</f>
        <v>0</v>
      </c>
      <c r="M53" s="189">
        <v>0</v>
      </c>
      <c r="N53" s="190">
        <v>0</v>
      </c>
      <c r="O53" s="192"/>
      <c r="P53" s="148"/>
      <c r="Q53" s="148"/>
      <c r="R53" s="148"/>
      <c r="S53" s="148"/>
      <c r="T53" s="148"/>
      <c r="U53" s="148"/>
      <c r="V53" s="148"/>
    </row>
    <row r="54" spans="1:22" s="158" customFormat="1" ht="26.25" customHeight="1" hidden="1">
      <c r="A54" s="191" t="s">
        <v>53</v>
      </c>
      <c r="B54" s="191"/>
      <c r="C54" s="191"/>
      <c r="D54" s="120">
        <f>E54+F54</f>
        <v>0</v>
      </c>
      <c r="E54" s="183">
        <v>0</v>
      </c>
      <c r="F54" s="184">
        <v>0</v>
      </c>
      <c r="G54" s="58">
        <f>H54+I54</f>
        <v>0</v>
      </c>
      <c r="H54" s="186">
        <v>0</v>
      </c>
      <c r="I54" s="187">
        <v>0</v>
      </c>
      <c r="J54" s="58">
        <f>K54</f>
        <v>0</v>
      </c>
      <c r="K54" s="188">
        <v>0</v>
      </c>
      <c r="L54" s="78">
        <f>M54+N54</f>
        <v>0</v>
      </c>
      <c r="M54" s="189">
        <v>0</v>
      </c>
      <c r="N54" s="190">
        <v>0</v>
      </c>
      <c r="O54" s="192"/>
      <c r="P54" s="148"/>
      <c r="Q54" s="148"/>
      <c r="R54" s="148"/>
      <c r="S54" s="148"/>
      <c r="T54" s="148"/>
      <c r="U54" s="148"/>
      <c r="V54" s="148"/>
    </row>
    <row r="55" spans="1:22" s="9" customFormat="1" ht="141" customHeight="1">
      <c r="A55" s="193" t="s">
        <v>54</v>
      </c>
      <c r="B55" s="193"/>
      <c r="C55" s="193"/>
      <c r="D55" s="120">
        <f>E55+F55</f>
        <v>633022</v>
      </c>
      <c r="E55" s="194">
        <v>633022</v>
      </c>
      <c r="F55" s="195">
        <v>0</v>
      </c>
      <c r="G55" s="126">
        <f>H55</f>
        <v>566868</v>
      </c>
      <c r="H55" s="196">
        <v>566868</v>
      </c>
      <c r="I55" s="197">
        <v>0</v>
      </c>
      <c r="J55" s="126">
        <f>K55</f>
        <v>298220</v>
      </c>
      <c r="K55" s="198">
        <v>298220</v>
      </c>
      <c r="L55" s="129">
        <f>M55+N55</f>
        <v>287850.52</v>
      </c>
      <c r="M55" s="85">
        <v>287850.52</v>
      </c>
      <c r="N55" s="199">
        <v>0</v>
      </c>
      <c r="O55" s="192"/>
      <c r="P55" s="148"/>
      <c r="Q55" s="148"/>
      <c r="R55" s="148"/>
      <c r="S55" s="148"/>
      <c r="T55" s="148"/>
      <c r="U55" s="148"/>
      <c r="V55" s="148"/>
    </row>
    <row r="56" spans="1:22" s="9" customFormat="1" ht="28.5" customHeight="1">
      <c r="A56" s="200" t="s">
        <v>55</v>
      </c>
      <c r="B56" s="200"/>
      <c r="C56" s="200"/>
      <c r="D56" s="201">
        <f>E56+F56</f>
        <v>141155853</v>
      </c>
      <c r="E56" s="202">
        <f>E47+E41</f>
        <v>141155853</v>
      </c>
      <c r="F56" s="203">
        <f>F47+F41</f>
        <v>0</v>
      </c>
      <c r="G56" s="201">
        <f>H56</f>
        <v>124836221</v>
      </c>
      <c r="H56" s="204">
        <f>H47+H41</f>
        <v>124836221</v>
      </c>
      <c r="I56" s="205">
        <v>0</v>
      </c>
      <c r="J56" s="88">
        <f>K56</f>
        <v>69349819.13</v>
      </c>
      <c r="K56" s="206">
        <f>K47+K41</f>
        <v>69349819.13</v>
      </c>
      <c r="L56" s="207">
        <f>L41+L47</f>
        <v>68406711.08</v>
      </c>
      <c r="M56" s="208">
        <f>M41+M47</f>
        <v>68406711.08</v>
      </c>
      <c r="N56" s="209">
        <v>0</v>
      </c>
      <c r="O56" s="192"/>
      <c r="P56" s="148"/>
      <c r="Q56" s="148"/>
      <c r="R56" s="148"/>
      <c r="S56" s="148"/>
      <c r="T56" s="148"/>
      <c r="U56" s="148"/>
      <c r="V56" s="148"/>
    </row>
    <row r="57" spans="1:22" s="9" customFormat="1" ht="33.75" customHeight="1">
      <c r="A57" s="200" t="s">
        <v>56</v>
      </c>
      <c r="B57" s="200"/>
      <c r="C57" s="200"/>
      <c r="D57" s="210"/>
      <c r="E57" s="211"/>
      <c r="F57" s="212"/>
      <c r="G57" s="210"/>
      <c r="H57" s="213"/>
      <c r="I57" s="214"/>
      <c r="J57" s="210"/>
      <c r="K57" s="215"/>
      <c r="L57" s="216"/>
      <c r="M57" s="217"/>
      <c r="N57" s="218"/>
      <c r="O57" s="192"/>
      <c r="P57" s="148"/>
      <c r="Q57" s="148"/>
      <c r="R57" s="148"/>
      <c r="S57" s="148"/>
      <c r="T57" s="148"/>
      <c r="U57" s="148"/>
      <c r="V57" s="148"/>
    </row>
    <row r="58" spans="1:22" s="117" customFormat="1" ht="33" customHeight="1">
      <c r="A58" s="180" t="s">
        <v>57</v>
      </c>
      <c r="B58" s="180"/>
      <c r="C58" s="180"/>
      <c r="D58" s="88">
        <f>F58</f>
        <v>1333431</v>
      </c>
      <c r="E58" s="160">
        <v>0</v>
      </c>
      <c r="F58" s="161">
        <f>F60+F62+F63+F65</f>
        <v>1333431</v>
      </c>
      <c r="G58" s="88">
        <f>I58</f>
        <v>1324360.83</v>
      </c>
      <c r="H58" s="91">
        <f>H59+H64</f>
        <v>0</v>
      </c>
      <c r="I58" s="162">
        <f>I59+I64</f>
        <v>1324360.83</v>
      </c>
      <c r="J58" s="88">
        <f>K58</f>
        <v>0</v>
      </c>
      <c r="K58" s="169">
        <v>0</v>
      </c>
      <c r="L58" s="88">
        <f>M58+N58</f>
        <v>499982.67</v>
      </c>
      <c r="M58" s="169">
        <v>0</v>
      </c>
      <c r="N58" s="118">
        <f>N60+N62+N63+N65+N66</f>
        <v>499982.67</v>
      </c>
      <c r="O58" s="192"/>
      <c r="P58" s="219"/>
      <c r="Q58" s="219"/>
      <c r="R58" s="219"/>
      <c r="S58" s="219"/>
      <c r="T58" s="219"/>
      <c r="U58" s="219"/>
      <c r="V58" s="219"/>
    </row>
    <row r="59" spans="1:22" s="158" customFormat="1" ht="54.75" customHeight="1">
      <c r="A59" s="220" t="s">
        <v>58</v>
      </c>
      <c r="B59" s="220"/>
      <c r="C59" s="220"/>
      <c r="D59" s="171">
        <f>E59+F59</f>
        <v>1333431</v>
      </c>
      <c r="E59" s="172">
        <f>E60+E62+E63</f>
        <v>0</v>
      </c>
      <c r="F59" s="221">
        <f>F60+F62+F63</f>
        <v>1333431</v>
      </c>
      <c r="G59" s="171">
        <f>H59+I59</f>
        <v>1305416.99</v>
      </c>
      <c r="H59" s="174">
        <f>H60+H62</f>
        <v>0</v>
      </c>
      <c r="I59" s="222">
        <f>I60+I62+I63</f>
        <v>1305416.99</v>
      </c>
      <c r="J59" s="171"/>
      <c r="K59" s="176"/>
      <c r="L59" s="171">
        <f>M59+N59</f>
        <v>481038.83</v>
      </c>
      <c r="M59" s="223">
        <f>M60+M62+M63</f>
        <v>0</v>
      </c>
      <c r="N59" s="223">
        <f>N60+N62+N63</f>
        <v>481038.83</v>
      </c>
      <c r="O59" s="192"/>
      <c r="P59" s="148"/>
      <c r="Q59" s="148"/>
      <c r="R59" s="148"/>
      <c r="S59" s="148"/>
      <c r="T59" s="148"/>
      <c r="U59" s="148"/>
      <c r="V59" s="148"/>
    </row>
    <row r="60" spans="1:22" s="9" customFormat="1" ht="15.75" customHeight="1" hidden="1">
      <c r="A60" s="224" t="s">
        <v>59</v>
      </c>
      <c r="B60" s="224"/>
      <c r="C60" s="224"/>
      <c r="D60" s="225">
        <f>F60</f>
        <v>1323600</v>
      </c>
      <c r="E60" s="226">
        <v>0</v>
      </c>
      <c r="F60" s="227">
        <v>1323600</v>
      </c>
      <c r="G60" s="225">
        <f>I60</f>
        <v>1295583.79</v>
      </c>
      <c r="H60" s="228">
        <v>0</v>
      </c>
      <c r="I60" s="229">
        <v>1295583.79</v>
      </c>
      <c r="J60" s="225">
        <v>0</v>
      </c>
      <c r="K60" s="230"/>
      <c r="L60" s="225">
        <f>M60+N60</f>
        <v>466835.03</v>
      </c>
      <c r="M60" s="231"/>
      <c r="N60" s="232">
        <v>466835.03</v>
      </c>
      <c r="O60" s="192"/>
      <c r="P60" s="148"/>
      <c r="Q60" s="148"/>
      <c r="R60" s="148"/>
      <c r="S60" s="148"/>
      <c r="T60" s="148"/>
      <c r="U60" s="148"/>
      <c r="V60" s="148"/>
    </row>
    <row r="61" spans="1:22" s="9" customFormat="1" ht="21" customHeight="1" hidden="1">
      <c r="A61" s="224"/>
      <c r="B61" s="224"/>
      <c r="C61" s="224"/>
      <c r="D61" s="225"/>
      <c r="E61" s="226"/>
      <c r="F61" s="227"/>
      <c r="G61" s="225"/>
      <c r="H61" s="228"/>
      <c r="I61" s="229"/>
      <c r="J61" s="225"/>
      <c r="K61" s="233"/>
      <c r="L61" s="225"/>
      <c r="M61" s="231"/>
      <c r="N61" s="232"/>
      <c r="O61" s="192"/>
      <c r="P61" s="148"/>
      <c r="Q61" s="148"/>
      <c r="R61" s="148"/>
      <c r="S61" s="148"/>
      <c r="T61" s="148"/>
      <c r="U61" s="148"/>
      <c r="V61" s="148"/>
    </row>
    <row r="62" spans="1:22" s="9" customFormat="1" ht="24" customHeight="1" hidden="1">
      <c r="A62" s="224" t="s">
        <v>60</v>
      </c>
      <c r="B62" s="224"/>
      <c r="C62" s="224"/>
      <c r="D62" s="58">
        <f>F62</f>
        <v>9831</v>
      </c>
      <c r="E62" s="234">
        <v>0</v>
      </c>
      <c r="F62" s="235">
        <v>9831</v>
      </c>
      <c r="G62" s="58">
        <f>I62</f>
        <v>9831</v>
      </c>
      <c r="H62" s="228">
        <v>0</v>
      </c>
      <c r="I62" s="229">
        <v>9831</v>
      </c>
      <c r="J62" s="225">
        <v>0</v>
      </c>
      <c r="K62" s="236"/>
      <c r="L62" s="237">
        <f>N62</f>
        <v>14201.6</v>
      </c>
      <c r="M62" s="231"/>
      <c r="N62" s="232">
        <v>14201.6</v>
      </c>
      <c r="O62" s="192"/>
      <c r="P62" s="148"/>
      <c r="Q62" s="148"/>
      <c r="R62" s="148"/>
      <c r="S62" s="148"/>
      <c r="T62" s="148"/>
      <c r="U62" s="148"/>
      <c r="V62" s="148"/>
    </row>
    <row r="63" spans="1:22" s="9" customFormat="1" ht="37.5" customHeight="1" hidden="1">
      <c r="A63" s="224" t="s">
        <v>61</v>
      </c>
      <c r="B63" s="224"/>
      <c r="C63" s="224"/>
      <c r="D63" s="58">
        <f>F63</f>
        <v>0</v>
      </c>
      <c r="E63" s="234">
        <v>0</v>
      </c>
      <c r="F63" s="235">
        <v>0</v>
      </c>
      <c r="G63" s="58">
        <f>I63</f>
        <v>2.2</v>
      </c>
      <c r="H63" s="228">
        <v>0</v>
      </c>
      <c r="I63" s="238">
        <v>2.2</v>
      </c>
      <c r="J63" s="225">
        <v>0</v>
      </c>
      <c r="K63" s="233"/>
      <c r="L63" s="239">
        <f>N63</f>
        <v>2.2</v>
      </c>
      <c r="M63" s="231"/>
      <c r="N63" s="232">
        <v>2.2</v>
      </c>
      <c r="O63" s="192"/>
      <c r="P63" s="148"/>
      <c r="Q63" s="148"/>
      <c r="R63" s="148"/>
      <c r="S63" s="148"/>
      <c r="T63" s="148"/>
      <c r="U63" s="148"/>
      <c r="V63" s="148"/>
    </row>
    <row r="64" spans="1:22" s="9" customFormat="1" ht="35.25" customHeight="1">
      <c r="A64" s="191" t="s">
        <v>62</v>
      </c>
      <c r="B64" s="191"/>
      <c r="C64" s="191"/>
      <c r="D64" s="58"/>
      <c r="E64" s="234"/>
      <c r="F64" s="235"/>
      <c r="G64" s="126">
        <f>H64+I64</f>
        <v>18943.84</v>
      </c>
      <c r="H64" s="228">
        <v>0</v>
      </c>
      <c r="I64" s="238">
        <f>I65+I66+I68</f>
        <v>18943.84</v>
      </c>
      <c r="J64" s="225"/>
      <c r="K64" s="233"/>
      <c r="L64" s="239">
        <f>N64</f>
        <v>18943.84</v>
      </c>
      <c r="M64" s="231">
        <f>M65+M66+M68</f>
        <v>0</v>
      </c>
      <c r="N64" s="232">
        <f>N65+N66+N68</f>
        <v>18943.84</v>
      </c>
      <c r="O64" s="192"/>
      <c r="P64" s="148"/>
      <c r="Q64" s="148"/>
      <c r="R64" s="148"/>
      <c r="S64" s="148"/>
      <c r="T64" s="148"/>
      <c r="U64" s="148"/>
      <c r="V64" s="148"/>
    </row>
    <row r="65" spans="1:22" s="9" customFormat="1" ht="21" customHeight="1" hidden="1">
      <c r="A65" s="224" t="s">
        <v>63</v>
      </c>
      <c r="B65" s="224"/>
      <c r="C65" s="224"/>
      <c r="D65" s="58">
        <f>F65</f>
        <v>0</v>
      </c>
      <c r="E65" s="234">
        <v>0</v>
      </c>
      <c r="F65" s="235">
        <v>0</v>
      </c>
      <c r="G65" s="126">
        <f>I65</f>
        <v>12354.8</v>
      </c>
      <c r="H65" s="228">
        <v>0</v>
      </c>
      <c r="I65" s="238">
        <v>12354.8</v>
      </c>
      <c r="J65" s="225">
        <v>0</v>
      </c>
      <c r="K65" s="236"/>
      <c r="L65" s="58">
        <f>N65</f>
        <v>12354.8</v>
      </c>
      <c r="M65" s="231"/>
      <c r="N65" s="232">
        <v>12354.8</v>
      </c>
      <c r="O65" s="192"/>
      <c r="P65" s="148"/>
      <c r="Q65" s="148"/>
      <c r="R65" s="148"/>
      <c r="S65" s="148"/>
      <c r="T65" s="148"/>
      <c r="U65" s="148"/>
      <c r="V65" s="148"/>
    </row>
    <row r="66" spans="1:22" s="9" customFormat="1" ht="15.75" customHeight="1" hidden="1">
      <c r="A66" s="224" t="s">
        <v>64</v>
      </c>
      <c r="B66" s="224"/>
      <c r="C66" s="224"/>
      <c r="D66" s="225">
        <f>F67</f>
        <v>0</v>
      </c>
      <c r="E66" s="226">
        <v>0</v>
      </c>
      <c r="F66" s="227">
        <v>0</v>
      </c>
      <c r="G66" s="126"/>
      <c r="H66" s="228">
        <v>0</v>
      </c>
      <c r="I66" s="238">
        <v>6589.04</v>
      </c>
      <c r="J66" s="225">
        <v>0</v>
      </c>
      <c r="K66" s="240"/>
      <c r="L66" s="241">
        <f>N66</f>
        <v>6589.04</v>
      </c>
      <c r="M66" s="231"/>
      <c r="N66" s="232">
        <v>6589.04</v>
      </c>
      <c r="O66" s="192"/>
      <c r="P66" s="148"/>
      <c r="Q66" s="148"/>
      <c r="R66" s="148"/>
      <c r="S66" s="148"/>
      <c r="T66" s="148"/>
      <c r="U66" s="148"/>
      <c r="V66" s="148"/>
    </row>
    <row r="67" spans="1:22" s="9" customFormat="1" ht="34.5" customHeight="1" hidden="1">
      <c r="A67" s="224"/>
      <c r="B67" s="224"/>
      <c r="C67" s="224"/>
      <c r="D67" s="225"/>
      <c r="E67" s="226"/>
      <c r="F67" s="227"/>
      <c r="G67" s="171">
        <f>I66</f>
        <v>6589.04</v>
      </c>
      <c r="H67" s="228"/>
      <c r="I67" s="238"/>
      <c r="J67" s="225"/>
      <c r="K67" s="240"/>
      <c r="L67" s="241"/>
      <c r="M67" s="231"/>
      <c r="N67" s="232"/>
      <c r="O67" s="192"/>
      <c r="P67" s="148"/>
      <c r="Q67" s="148"/>
      <c r="R67" s="148"/>
      <c r="S67" s="148"/>
      <c r="T67" s="148"/>
      <c r="U67" s="148"/>
      <c r="V67" s="148"/>
    </row>
    <row r="68" spans="1:22" s="9" customFormat="1" ht="28.5" customHeight="1" hidden="1">
      <c r="A68" s="242" t="s">
        <v>53</v>
      </c>
      <c r="B68" s="242"/>
      <c r="C68" s="242"/>
      <c r="D68" s="126">
        <f>F68</f>
        <v>0</v>
      </c>
      <c r="E68" s="194">
        <v>0</v>
      </c>
      <c r="F68" s="195"/>
      <c r="G68" s="126">
        <f>I68</f>
        <v>0</v>
      </c>
      <c r="H68" s="196">
        <v>0</v>
      </c>
      <c r="I68" s="243">
        <v>0</v>
      </c>
      <c r="J68" s="241">
        <v>0</v>
      </c>
      <c r="K68" s="244"/>
      <c r="L68" s="245">
        <f>N68</f>
        <v>0</v>
      </c>
      <c r="M68" s="246"/>
      <c r="N68" s="247"/>
      <c r="O68" s="192"/>
      <c r="P68" s="148"/>
      <c r="Q68" s="148"/>
      <c r="R68" s="148"/>
      <c r="S68" s="148"/>
      <c r="T68" s="148"/>
      <c r="U68" s="148"/>
      <c r="V68" s="148"/>
    </row>
    <row r="69" spans="1:22" s="9" customFormat="1" ht="35.25" customHeight="1">
      <c r="A69" s="248" t="s">
        <v>65</v>
      </c>
      <c r="B69" s="248"/>
      <c r="C69" s="248"/>
      <c r="D69" s="201">
        <f>F69</f>
        <v>1333431</v>
      </c>
      <c r="E69" s="202">
        <v>0</v>
      </c>
      <c r="F69" s="249">
        <f>F68+F58</f>
        <v>1333431</v>
      </c>
      <c r="G69" s="201">
        <f>I69</f>
        <v>1324360.83</v>
      </c>
      <c r="H69" s="204">
        <f>H68+H58</f>
        <v>0</v>
      </c>
      <c r="I69" s="250">
        <f>I58+I68</f>
        <v>1324360.83</v>
      </c>
      <c r="J69" s="251">
        <v>0</v>
      </c>
      <c r="K69" s="252">
        <v>0</v>
      </c>
      <c r="L69" s="201">
        <f>N69</f>
        <v>499982.67</v>
      </c>
      <c r="M69" s="206">
        <v>0</v>
      </c>
      <c r="N69" s="253">
        <f>N60+N62+N63+N65+N66+N68</f>
        <v>499982.67</v>
      </c>
      <c r="O69" s="192"/>
      <c r="P69" s="148"/>
      <c r="Q69" s="148"/>
      <c r="R69" s="148"/>
      <c r="S69" s="148"/>
      <c r="T69" s="148"/>
      <c r="U69" s="148"/>
      <c r="V69" s="148"/>
    </row>
    <row r="70" spans="1:22" s="9" customFormat="1" ht="0.75" customHeight="1">
      <c r="A70" s="248"/>
      <c r="B70" s="248"/>
      <c r="C70" s="248"/>
      <c r="D70" s="201"/>
      <c r="E70" s="254"/>
      <c r="F70" s="249"/>
      <c r="G70" s="201"/>
      <c r="H70" s="254"/>
      <c r="I70" s="255"/>
      <c r="J70" s="251"/>
      <c r="K70" s="252"/>
      <c r="L70" s="201"/>
      <c r="M70" s="256"/>
      <c r="N70" s="257"/>
      <c r="O70" s="192"/>
      <c r="P70" s="148"/>
      <c r="Q70" s="148"/>
      <c r="R70" s="148"/>
      <c r="S70" s="148"/>
      <c r="T70" s="148"/>
      <c r="U70" s="148"/>
      <c r="V70" s="148"/>
    </row>
    <row r="71" spans="1:22" s="9" customFormat="1" ht="31.5" customHeight="1">
      <c r="A71" s="258" t="s">
        <v>66</v>
      </c>
      <c r="B71" s="258"/>
      <c r="C71" s="258"/>
      <c r="D71" s="201">
        <f>E71+F71</f>
        <v>142489284</v>
      </c>
      <c r="E71" s="259">
        <f>E56</f>
        <v>141155853</v>
      </c>
      <c r="F71" s="260">
        <f>F69</f>
        <v>1333431</v>
      </c>
      <c r="G71" s="201">
        <f>H71+I71</f>
        <v>126160581.83</v>
      </c>
      <c r="H71" s="259">
        <f>H56</f>
        <v>124836221</v>
      </c>
      <c r="I71" s="261">
        <f>I69</f>
        <v>1324360.83</v>
      </c>
      <c r="J71" s="201">
        <f>K71</f>
        <v>69349819.13</v>
      </c>
      <c r="K71" s="262">
        <f>K56</f>
        <v>69349819.13</v>
      </c>
      <c r="L71" s="201">
        <f>M71+N71</f>
        <v>68906693.75</v>
      </c>
      <c r="M71" s="263">
        <f>M56</f>
        <v>68406711.08</v>
      </c>
      <c r="N71" s="201">
        <f>N69+N70</f>
        <v>499982.67</v>
      </c>
      <c r="O71" s="192"/>
      <c r="P71" s="148"/>
      <c r="Q71" s="148"/>
      <c r="R71" s="148"/>
      <c r="S71" s="148"/>
      <c r="T71" s="148"/>
      <c r="U71" s="148"/>
      <c r="V71" s="148"/>
    </row>
    <row r="72" spans="1:22" s="266" customFormat="1" ht="21" customHeight="1">
      <c r="A72" s="264">
        <v>3</v>
      </c>
      <c r="B72" s="264"/>
      <c r="C72" s="264"/>
      <c r="D72" s="264"/>
      <c r="E72" s="264"/>
      <c r="F72" s="264"/>
      <c r="G72" s="264"/>
      <c r="H72" s="264"/>
      <c r="I72" s="264"/>
      <c r="J72" s="264"/>
      <c r="K72" s="264"/>
      <c r="L72" s="264"/>
      <c r="M72" s="264"/>
      <c r="N72" s="264"/>
      <c r="O72" s="192"/>
      <c r="P72" s="265"/>
      <c r="Q72" s="265"/>
      <c r="R72" s="265"/>
      <c r="S72" s="265"/>
      <c r="T72" s="265"/>
      <c r="U72" s="265"/>
      <c r="V72" s="265"/>
    </row>
    <row r="73" spans="1:22" s="158" customFormat="1" ht="18.75" customHeight="1">
      <c r="A73" s="267" t="s">
        <v>6</v>
      </c>
      <c r="B73" s="267"/>
      <c r="C73" s="267"/>
      <c r="D73" s="13" t="str">
        <f>D43</f>
        <v>план на 2014 рік</v>
      </c>
      <c r="E73" s="15" t="s">
        <v>8</v>
      </c>
      <c r="F73" s="15"/>
      <c r="G73" s="13" t="str">
        <f>G43</f>
        <v>уточнений план на  2014 рік</v>
      </c>
      <c r="H73" s="15" t="s">
        <v>8</v>
      </c>
      <c r="I73" s="15"/>
      <c r="J73" s="139" t="str">
        <f>J43</f>
        <v>уточнений план на  І півріччя 2014 року</v>
      </c>
      <c r="K73" s="15" t="s">
        <v>8</v>
      </c>
      <c r="L73" s="141" t="str">
        <f>L43</f>
        <v>виконано за І півріччя  2014 року</v>
      </c>
      <c r="M73" s="16" t="s">
        <v>8</v>
      </c>
      <c r="N73" s="16"/>
      <c r="O73" s="192"/>
      <c r="P73" s="268"/>
      <c r="Q73" s="269"/>
      <c r="R73" s="269"/>
      <c r="S73" s="148"/>
      <c r="T73" s="148"/>
      <c r="U73" s="148"/>
      <c r="V73" s="148"/>
    </row>
    <row r="74" spans="1:22" s="158" customFormat="1" ht="14.25" customHeight="1">
      <c r="A74" s="267"/>
      <c r="B74" s="267"/>
      <c r="C74" s="267"/>
      <c r="D74" s="13"/>
      <c r="E74" s="21" t="s">
        <v>12</v>
      </c>
      <c r="F74" s="270" t="s">
        <v>13</v>
      </c>
      <c r="G74" s="13"/>
      <c r="H74" s="21" t="s">
        <v>12</v>
      </c>
      <c r="I74" s="270" t="s">
        <v>13</v>
      </c>
      <c r="J74" s="139"/>
      <c r="K74" s="20" t="s">
        <v>12</v>
      </c>
      <c r="L74" s="141"/>
      <c r="M74" s="146" t="s">
        <v>12</v>
      </c>
      <c r="N74" s="271" t="s">
        <v>13</v>
      </c>
      <c r="O74" s="192"/>
      <c r="P74" s="268"/>
      <c r="Q74" s="272"/>
      <c r="R74" s="273"/>
      <c r="S74" s="148"/>
      <c r="T74" s="148"/>
      <c r="U74" s="148"/>
      <c r="V74" s="148"/>
    </row>
    <row r="75" spans="1:22" s="158" customFormat="1" ht="33.75" customHeight="1">
      <c r="A75" s="267"/>
      <c r="B75" s="267"/>
      <c r="C75" s="267"/>
      <c r="D75" s="13"/>
      <c r="E75" s="21"/>
      <c r="F75" s="270"/>
      <c r="G75" s="13"/>
      <c r="H75" s="21"/>
      <c r="I75" s="270"/>
      <c r="J75" s="139"/>
      <c r="K75" s="20"/>
      <c r="L75" s="141"/>
      <c r="M75" s="146"/>
      <c r="N75" s="271"/>
      <c r="O75" s="192"/>
      <c r="P75" s="268"/>
      <c r="Q75" s="272"/>
      <c r="R75" s="273"/>
      <c r="S75" s="148"/>
      <c r="T75" s="148"/>
      <c r="U75" s="148"/>
      <c r="V75" s="148"/>
    </row>
    <row r="76" spans="1:22" s="9" customFormat="1" ht="12.75">
      <c r="A76" s="274" t="s">
        <v>67</v>
      </c>
      <c r="B76" s="274"/>
      <c r="C76" s="274"/>
      <c r="D76" s="275"/>
      <c r="E76" s="276"/>
      <c r="F76" s="276"/>
      <c r="G76" s="275"/>
      <c r="H76" s="277"/>
      <c r="I76" s="278"/>
      <c r="J76" s="275"/>
      <c r="K76" s="277"/>
      <c r="L76" s="279"/>
      <c r="M76" s="280"/>
      <c r="N76" s="281"/>
      <c r="O76" s="192"/>
      <c r="P76" s="282"/>
      <c r="Q76" s="283"/>
      <c r="R76" s="283"/>
      <c r="S76" s="148"/>
      <c r="T76" s="148"/>
      <c r="U76" s="148"/>
      <c r="V76" s="148"/>
    </row>
    <row r="77" spans="1:22" s="158" customFormat="1" ht="12.75">
      <c r="A77" s="284" t="s">
        <v>68</v>
      </c>
      <c r="B77" s="284"/>
      <c r="C77" s="284"/>
      <c r="D77" s="88">
        <f>E77+F77</f>
        <v>13199209</v>
      </c>
      <c r="E77" s="118">
        <f>E78</f>
        <v>13197300</v>
      </c>
      <c r="F77" s="118">
        <f>F78</f>
        <v>1909</v>
      </c>
      <c r="G77" s="88">
        <f>H77+I77</f>
        <v>13387982.209999999</v>
      </c>
      <c r="H77" s="118">
        <f>H78</f>
        <v>13205059.37</v>
      </c>
      <c r="I77" s="285">
        <f>I78</f>
        <v>182922.84</v>
      </c>
      <c r="J77" s="88">
        <f>K77</f>
        <v>7413454.37</v>
      </c>
      <c r="K77" s="118">
        <f>K78</f>
        <v>7413454.37</v>
      </c>
      <c r="L77" s="94">
        <f>M77+N77</f>
        <v>6272188.14</v>
      </c>
      <c r="M77" s="286">
        <f>M78</f>
        <v>6265999.1</v>
      </c>
      <c r="N77" s="165">
        <f>N78</f>
        <v>6189.04</v>
      </c>
      <c r="O77" s="192"/>
      <c r="P77" s="287"/>
      <c r="Q77" s="288"/>
      <c r="R77" s="288"/>
      <c r="S77" s="148"/>
      <c r="T77" s="148"/>
      <c r="U77" s="148"/>
      <c r="V77" s="148"/>
    </row>
    <row r="78" spans="1:22" s="158" customFormat="1" ht="19.5" customHeight="1">
      <c r="A78" s="289" t="s">
        <v>69</v>
      </c>
      <c r="B78" s="289"/>
      <c r="C78" s="289"/>
      <c r="D78" s="171">
        <f>E78+F78</f>
        <v>13199209</v>
      </c>
      <c r="E78" s="223">
        <v>13197300</v>
      </c>
      <c r="F78" s="223">
        <v>1909</v>
      </c>
      <c r="G78" s="171">
        <f>H78+I78</f>
        <v>13387982.209999999</v>
      </c>
      <c r="H78" s="223">
        <v>13205059.37</v>
      </c>
      <c r="I78" s="290">
        <v>182922.84</v>
      </c>
      <c r="J78" s="88">
        <f>K78</f>
        <v>7413454.37</v>
      </c>
      <c r="K78" s="223">
        <v>7413454.37</v>
      </c>
      <c r="L78" s="177">
        <f>M78+N78</f>
        <v>6272188.14</v>
      </c>
      <c r="M78" s="291">
        <v>6265999.1</v>
      </c>
      <c r="N78" s="179">
        <v>6189.04</v>
      </c>
      <c r="O78" s="192"/>
      <c r="P78" s="282"/>
      <c r="Q78" s="283"/>
      <c r="R78" s="283"/>
      <c r="S78" s="148"/>
      <c r="T78" s="148"/>
      <c r="U78" s="148"/>
      <c r="V78" s="148"/>
    </row>
    <row r="79" spans="1:22" s="158" customFormat="1" ht="12.75">
      <c r="A79" s="292" t="s">
        <v>70</v>
      </c>
      <c r="B79" s="292"/>
      <c r="C79" s="292"/>
      <c r="D79" s="88">
        <f>E79+F79</f>
        <v>633022</v>
      </c>
      <c r="E79" s="93">
        <f>E81</f>
        <v>633022</v>
      </c>
      <c r="F79" s="118">
        <v>0</v>
      </c>
      <c r="G79" s="88">
        <f>H79+I79</f>
        <v>566868</v>
      </c>
      <c r="H79" s="93">
        <f>H81</f>
        <v>566868</v>
      </c>
      <c r="I79" s="285">
        <f>I81</f>
        <v>0</v>
      </c>
      <c r="J79" s="88">
        <f>K79</f>
        <v>298220</v>
      </c>
      <c r="K79" s="118">
        <f>K80+K81</f>
        <v>298220</v>
      </c>
      <c r="L79" s="94">
        <f>M79+N79</f>
        <v>287850.52</v>
      </c>
      <c r="M79" s="164">
        <f>M81</f>
        <v>287850.52</v>
      </c>
      <c r="N79" s="165">
        <f>N81</f>
        <v>0</v>
      </c>
      <c r="O79" s="192"/>
      <c r="P79" s="287"/>
      <c r="Q79" s="288"/>
      <c r="R79" s="288"/>
      <c r="S79" s="148"/>
      <c r="T79" s="148"/>
      <c r="U79" s="148"/>
      <c r="V79" s="148"/>
    </row>
    <row r="80" spans="1:22" s="158" customFormat="1" ht="1.5" customHeight="1">
      <c r="A80" s="293" t="s">
        <v>71</v>
      </c>
      <c r="B80" s="293"/>
      <c r="C80" s="293"/>
      <c r="D80" s="294">
        <f>E80+F80</f>
        <v>0</v>
      </c>
      <c r="E80" s="295">
        <v>0</v>
      </c>
      <c r="F80" s="296">
        <v>0</v>
      </c>
      <c r="G80" s="171"/>
      <c r="H80" s="295"/>
      <c r="I80" s="297">
        <v>0</v>
      </c>
      <c r="J80" s="88"/>
      <c r="K80" s="298"/>
      <c r="L80" s="299">
        <f>N80</f>
        <v>0</v>
      </c>
      <c r="M80" s="300"/>
      <c r="N80" s="190">
        <v>0</v>
      </c>
      <c r="O80" s="192"/>
      <c r="P80" s="282"/>
      <c r="Q80" s="283"/>
      <c r="R80" s="283"/>
      <c r="S80" s="148"/>
      <c r="T80" s="148"/>
      <c r="U80" s="148"/>
      <c r="V80" s="148"/>
    </row>
    <row r="81" spans="1:22" s="158" customFormat="1" ht="19.5" customHeight="1">
      <c r="A81" s="301" t="s">
        <v>72</v>
      </c>
      <c r="B81" s="301"/>
      <c r="C81" s="301"/>
      <c r="D81" s="210">
        <f>E81</f>
        <v>633022</v>
      </c>
      <c r="E81" s="302">
        <v>633022</v>
      </c>
      <c r="F81" s="298"/>
      <c r="G81" s="210">
        <f>H81</f>
        <v>566868</v>
      </c>
      <c r="H81" s="302">
        <v>566868</v>
      </c>
      <c r="I81" s="303">
        <v>0</v>
      </c>
      <c r="J81" s="88">
        <f>K81</f>
        <v>298220</v>
      </c>
      <c r="K81" s="296">
        <v>298220</v>
      </c>
      <c r="L81" s="84">
        <f>M81</f>
        <v>287850.52</v>
      </c>
      <c r="M81" s="304">
        <v>287850.52</v>
      </c>
      <c r="N81" s="305">
        <v>0</v>
      </c>
      <c r="O81" s="192"/>
      <c r="P81" s="282"/>
      <c r="Q81" s="283"/>
      <c r="R81" s="283"/>
      <c r="S81" s="148"/>
      <c r="T81" s="148"/>
      <c r="U81" s="148"/>
      <c r="V81" s="148"/>
    </row>
    <row r="82" spans="1:22" s="158" customFormat="1" ht="33" customHeight="1">
      <c r="A82" s="306" t="s">
        <v>73</v>
      </c>
      <c r="B82" s="306"/>
      <c r="C82" s="306"/>
      <c r="D82" s="98">
        <f>E82+F82</f>
        <v>120587989</v>
      </c>
      <c r="E82" s="307">
        <f>E101+E100+E99+E98+E97+E96+E95+E94+E93+E92+E91+E90+E89++E88+E87+E86+E85+E84</f>
        <v>120014231</v>
      </c>
      <c r="F82" s="307">
        <f>F101+F100+F99+F98+F97+F96+F95+F94+F93+F92+F91+F90+F89++F88+F87+F86+F85+F84+F83</f>
        <v>573758</v>
      </c>
      <c r="G82" s="308">
        <f>H82+I82</f>
        <v>105087668.56</v>
      </c>
      <c r="H82" s="307">
        <f>H84+H85+H86+H87+H88+H89+H90+H91+H92+H93+H94+H95+H96+H97+H98+H99+H100+H101</f>
        <v>104291911.92</v>
      </c>
      <c r="I82" s="307">
        <f>I101+I100+I99+I98+I97+I96+I95+I94+I93+I92+I91+I90+I89++I88+I87+I86+I85+I84+I83</f>
        <v>795756.64</v>
      </c>
      <c r="J82" s="38">
        <f>K82</f>
        <v>59156990.58</v>
      </c>
      <c r="K82" s="307">
        <f>K101+K100+K99+K98+K97+K96+K95+K94+K93+K92+K91+K90+K89++K88+K87+K86+K85+K84</f>
        <v>59156990.58</v>
      </c>
      <c r="L82" s="309">
        <f>M82+N82</f>
        <v>57529811.78</v>
      </c>
      <c r="M82" s="310">
        <f>M101+M100+M99+M98+M97+M96+M95+M94+M93+M92+M91+M90+M89++M88+M87+M86+M85+M84</f>
        <v>57368283.51</v>
      </c>
      <c r="N82" s="311">
        <f>N101+N100+N99+N98+N97+N96+N95+N94+N93+N92+N91+N90+N89++N88+N87+N86+N85+N84+N83</f>
        <v>161528.27</v>
      </c>
      <c r="O82" s="192"/>
      <c r="P82" s="287"/>
      <c r="Q82" s="288"/>
      <c r="R82" s="288"/>
      <c r="S82" s="148"/>
      <c r="T82" s="148"/>
      <c r="U82" s="148"/>
      <c r="V82" s="148"/>
    </row>
    <row r="83" spans="1:22" s="158" customFormat="1" ht="163.5" customHeight="1">
      <c r="A83" s="312" t="s">
        <v>74</v>
      </c>
      <c r="B83" s="312"/>
      <c r="C83" s="312"/>
      <c r="D83" s="185">
        <f>E83+F83</f>
        <v>208800</v>
      </c>
      <c r="E83" s="313">
        <v>0</v>
      </c>
      <c r="F83" s="62">
        <v>208800</v>
      </c>
      <c r="G83" s="185">
        <f>H83+I83</f>
        <v>208800</v>
      </c>
      <c r="H83" s="314">
        <v>0</v>
      </c>
      <c r="I83" s="62">
        <v>208800</v>
      </c>
      <c r="J83" s="315">
        <f>K83</f>
        <v>0</v>
      </c>
      <c r="K83" s="70">
        <v>0</v>
      </c>
      <c r="L83" s="316">
        <f>M83+N83</f>
        <v>0</v>
      </c>
      <c r="M83" s="123">
        <v>0</v>
      </c>
      <c r="N83" s="317">
        <v>0</v>
      </c>
      <c r="O83" s="192"/>
      <c r="P83" s="282"/>
      <c r="Q83" s="318"/>
      <c r="R83" s="283"/>
      <c r="S83" s="148"/>
      <c r="T83" s="148"/>
      <c r="U83" s="148"/>
      <c r="V83" s="148"/>
    </row>
    <row r="84" spans="1:22" s="158" customFormat="1" ht="21" customHeight="1">
      <c r="A84" s="319" t="s">
        <v>75</v>
      </c>
      <c r="B84" s="319"/>
      <c r="C84" s="319"/>
      <c r="D84" s="58">
        <f>E84+F84</f>
        <v>1178500</v>
      </c>
      <c r="E84" s="61">
        <v>1178500</v>
      </c>
      <c r="F84" s="62">
        <v>0</v>
      </c>
      <c r="G84" s="58">
        <f>H84+I84</f>
        <v>1148000</v>
      </c>
      <c r="H84" s="320">
        <v>1148000</v>
      </c>
      <c r="I84" s="62">
        <v>0</v>
      </c>
      <c r="J84" s="47">
        <f>K84</f>
        <v>552301.36</v>
      </c>
      <c r="K84" s="62">
        <v>552301.36</v>
      </c>
      <c r="L84" s="56">
        <f>M84+N84</f>
        <v>532523.71</v>
      </c>
      <c r="M84" s="76">
        <v>532523.71</v>
      </c>
      <c r="N84" s="321">
        <v>0</v>
      </c>
      <c r="O84" s="192"/>
      <c r="P84" s="282"/>
      <c r="Q84" s="283"/>
      <c r="R84" s="283"/>
      <c r="S84" s="148"/>
      <c r="T84" s="148"/>
      <c r="U84" s="148"/>
      <c r="V84" s="148"/>
    </row>
    <row r="85" spans="1:22" s="158" customFormat="1" ht="19.5" customHeight="1">
      <c r="A85" s="322" t="s">
        <v>76</v>
      </c>
      <c r="B85" s="322"/>
      <c r="C85" s="322"/>
      <c r="D85" s="58">
        <f>E85</f>
        <v>13522900</v>
      </c>
      <c r="E85" s="323">
        <v>13522900</v>
      </c>
      <c r="F85" s="62">
        <v>0</v>
      </c>
      <c r="G85" s="58">
        <f>H85</f>
        <v>6048400</v>
      </c>
      <c r="H85" s="188">
        <v>6048400</v>
      </c>
      <c r="I85" s="62">
        <v>0</v>
      </c>
      <c r="J85" s="47">
        <f>K85</f>
        <v>5448400</v>
      </c>
      <c r="K85" s="70">
        <v>5448400</v>
      </c>
      <c r="L85" s="78">
        <f>M85+N85</f>
        <v>5448362.71</v>
      </c>
      <c r="M85" s="190">
        <v>5448362.71</v>
      </c>
      <c r="N85" s="321">
        <v>0</v>
      </c>
      <c r="O85" s="192"/>
      <c r="P85" s="282"/>
      <c r="Q85" s="283"/>
      <c r="R85" s="283"/>
      <c r="S85" s="148"/>
      <c r="T85" s="148"/>
      <c r="U85" s="148"/>
      <c r="V85" s="148"/>
    </row>
    <row r="86" spans="1:22" s="158" customFormat="1" ht="21" customHeight="1">
      <c r="A86" s="319" t="s">
        <v>77</v>
      </c>
      <c r="B86" s="319"/>
      <c r="C86" s="319"/>
      <c r="D86" s="58">
        <f>E86</f>
        <v>58066900</v>
      </c>
      <c r="E86" s="61">
        <v>58066900</v>
      </c>
      <c r="F86" s="62">
        <v>0</v>
      </c>
      <c r="G86" s="58">
        <f>H86</f>
        <v>51143900</v>
      </c>
      <c r="H86" s="320">
        <v>51143900</v>
      </c>
      <c r="I86" s="62">
        <v>0</v>
      </c>
      <c r="J86" s="47">
        <f>K86</f>
        <v>28588805.84</v>
      </c>
      <c r="K86" s="62">
        <v>28588805.84</v>
      </c>
      <c r="L86" s="56">
        <f>M86+N86</f>
        <v>28369458.08</v>
      </c>
      <c r="M86" s="76">
        <v>28369458.08</v>
      </c>
      <c r="N86" s="321">
        <v>0</v>
      </c>
      <c r="O86" s="192"/>
      <c r="P86" s="282"/>
      <c r="Q86" s="283"/>
      <c r="R86" s="283"/>
      <c r="S86" s="148"/>
      <c r="T86" s="148"/>
      <c r="U86" s="148"/>
      <c r="V86" s="148"/>
    </row>
    <row r="87" spans="1:22" s="158" customFormat="1" ht="19.5" customHeight="1">
      <c r="A87" s="324" t="s">
        <v>78</v>
      </c>
      <c r="B87" s="324"/>
      <c r="C87" s="324"/>
      <c r="D87" s="58">
        <f>E87</f>
        <v>6517800</v>
      </c>
      <c r="E87" s="223">
        <v>6517800</v>
      </c>
      <c r="F87" s="62">
        <v>0</v>
      </c>
      <c r="G87" s="58">
        <f>H87</f>
        <v>5917800</v>
      </c>
      <c r="H87" s="320">
        <v>5917800</v>
      </c>
      <c r="I87" s="62">
        <v>0</v>
      </c>
      <c r="J87" s="47">
        <f>K87</f>
        <v>3758029.61</v>
      </c>
      <c r="K87" s="83">
        <v>3758029.61</v>
      </c>
      <c r="L87" s="56">
        <f>M87+N87</f>
        <v>3132275.33</v>
      </c>
      <c r="M87" s="76">
        <v>3132275.33</v>
      </c>
      <c r="N87" s="321">
        <v>0</v>
      </c>
      <c r="O87" s="192"/>
      <c r="P87" s="282"/>
      <c r="Q87" s="283"/>
      <c r="R87" s="283"/>
      <c r="S87" s="148"/>
      <c r="T87" s="148"/>
      <c r="U87" s="148"/>
      <c r="V87" s="148"/>
    </row>
    <row r="88" spans="1:22" s="158" customFormat="1" ht="20.25" customHeight="1">
      <c r="A88" s="319" t="s">
        <v>79</v>
      </c>
      <c r="B88" s="319"/>
      <c r="C88" s="319"/>
      <c r="D88" s="58">
        <f>E88</f>
        <v>9235900</v>
      </c>
      <c r="E88" s="61">
        <v>9235900</v>
      </c>
      <c r="F88" s="62">
        <v>0</v>
      </c>
      <c r="G88" s="58">
        <f>H88</f>
        <v>9235900</v>
      </c>
      <c r="H88" s="320">
        <v>9235900</v>
      </c>
      <c r="I88" s="62">
        <v>0</v>
      </c>
      <c r="J88" s="47">
        <f>K88</f>
        <v>4786294.82</v>
      </c>
      <c r="K88" s="62">
        <v>4786294.82</v>
      </c>
      <c r="L88" s="56">
        <f>M88+N88</f>
        <v>4733639.32</v>
      </c>
      <c r="M88" s="76">
        <v>4733639.32</v>
      </c>
      <c r="N88" s="321">
        <v>0</v>
      </c>
      <c r="O88" s="192"/>
      <c r="P88" s="282"/>
      <c r="Q88" s="283"/>
      <c r="R88" s="283"/>
      <c r="S88" s="148"/>
      <c r="T88" s="148"/>
      <c r="U88" s="148"/>
      <c r="V88" s="148"/>
    </row>
    <row r="89" spans="1:22" s="158" customFormat="1" ht="19.5" customHeight="1">
      <c r="A89" s="325" t="s">
        <v>80</v>
      </c>
      <c r="B89" s="325"/>
      <c r="C89" s="325"/>
      <c r="D89" s="58">
        <f>E89</f>
        <v>1008100</v>
      </c>
      <c r="E89" s="61">
        <v>1008100</v>
      </c>
      <c r="F89" s="62">
        <v>0</v>
      </c>
      <c r="G89" s="58">
        <f>H89</f>
        <v>789700</v>
      </c>
      <c r="H89" s="320">
        <v>789700</v>
      </c>
      <c r="I89" s="62">
        <v>0</v>
      </c>
      <c r="J89" s="47">
        <f>K89</f>
        <v>513458.57</v>
      </c>
      <c r="K89" s="62">
        <v>513458.57</v>
      </c>
      <c r="L89" s="56">
        <f>M89+N89</f>
        <v>513193.17</v>
      </c>
      <c r="M89" s="76">
        <v>513193.17</v>
      </c>
      <c r="N89" s="321">
        <v>0</v>
      </c>
      <c r="O89" s="192"/>
      <c r="P89" s="282"/>
      <c r="Q89" s="283"/>
      <c r="R89" s="283"/>
      <c r="S89" s="148"/>
      <c r="T89" s="148"/>
      <c r="U89" s="148"/>
      <c r="V89" s="148"/>
    </row>
    <row r="90" spans="1:22" s="158" customFormat="1" ht="18.75" customHeight="1">
      <c r="A90" s="319" t="s">
        <v>81</v>
      </c>
      <c r="B90" s="319"/>
      <c r="C90" s="319"/>
      <c r="D90" s="58">
        <f>E90</f>
        <v>84500</v>
      </c>
      <c r="E90" s="61">
        <v>84500</v>
      </c>
      <c r="F90" s="62">
        <v>0</v>
      </c>
      <c r="G90" s="58">
        <f>H90</f>
        <v>82500</v>
      </c>
      <c r="H90" s="320">
        <v>82500</v>
      </c>
      <c r="I90" s="62">
        <v>0</v>
      </c>
      <c r="J90" s="47">
        <f>K90</f>
        <v>45877.51</v>
      </c>
      <c r="K90" s="62">
        <v>45877.51</v>
      </c>
      <c r="L90" s="56">
        <f>M90+N90</f>
        <v>34784.21</v>
      </c>
      <c r="M90" s="76">
        <v>34784.21</v>
      </c>
      <c r="N90" s="321">
        <v>0</v>
      </c>
      <c r="O90" s="192"/>
      <c r="P90" s="282"/>
      <c r="Q90" s="283"/>
      <c r="R90" s="283"/>
      <c r="S90" s="148"/>
      <c r="T90" s="148"/>
      <c r="U90" s="148"/>
      <c r="V90" s="148"/>
    </row>
    <row r="91" spans="1:22" s="158" customFormat="1" ht="22.5" customHeight="1">
      <c r="A91" s="319" t="s">
        <v>82</v>
      </c>
      <c r="B91" s="319"/>
      <c r="C91" s="319"/>
      <c r="D91" s="58">
        <f>E91</f>
        <v>3582700</v>
      </c>
      <c r="E91" s="61">
        <v>3582700</v>
      </c>
      <c r="F91" s="62">
        <v>0</v>
      </c>
      <c r="G91" s="58">
        <f>H91</f>
        <v>3582700</v>
      </c>
      <c r="H91" s="320">
        <v>3582700</v>
      </c>
      <c r="I91" s="62">
        <v>0</v>
      </c>
      <c r="J91" s="47">
        <f>K91</f>
        <v>1932990.59</v>
      </c>
      <c r="K91" s="62">
        <v>1932990.59</v>
      </c>
      <c r="L91" s="56">
        <f>M91+N91</f>
        <v>1932955.83</v>
      </c>
      <c r="M91" s="76">
        <v>1932955.83</v>
      </c>
      <c r="N91" s="321">
        <v>0</v>
      </c>
      <c r="O91" s="192"/>
      <c r="P91" s="282"/>
      <c r="Q91" s="283"/>
      <c r="R91" s="283"/>
      <c r="S91" s="148"/>
      <c r="T91" s="148"/>
      <c r="U91" s="148"/>
      <c r="V91" s="148"/>
    </row>
    <row r="92" spans="1:22" s="158" customFormat="1" ht="20.25" customHeight="1">
      <c r="A92" s="319" t="s">
        <v>83</v>
      </c>
      <c r="B92" s="319"/>
      <c r="C92" s="319"/>
      <c r="D92" s="58">
        <f>E92+F92</f>
        <v>219300</v>
      </c>
      <c r="E92" s="61">
        <v>219300</v>
      </c>
      <c r="F92" s="62">
        <v>0</v>
      </c>
      <c r="G92" s="58">
        <f>H92+I92</f>
        <v>315705</v>
      </c>
      <c r="H92" s="320">
        <v>315705</v>
      </c>
      <c r="I92" s="62">
        <v>0</v>
      </c>
      <c r="J92" s="47">
        <f>K92</f>
        <v>149073</v>
      </c>
      <c r="K92" s="62">
        <v>149073</v>
      </c>
      <c r="L92" s="56">
        <f>M92+N92</f>
        <v>74147.62</v>
      </c>
      <c r="M92" s="76">
        <v>74147.62</v>
      </c>
      <c r="N92" s="321">
        <v>0</v>
      </c>
      <c r="O92" s="192"/>
      <c r="P92" s="282"/>
      <c r="Q92" s="283"/>
      <c r="R92" s="283"/>
      <c r="S92" s="148"/>
      <c r="T92" s="148"/>
      <c r="U92" s="148"/>
      <c r="V92" s="148"/>
    </row>
    <row r="93" spans="1:22" s="158" customFormat="1" ht="34.5" customHeight="1" hidden="1">
      <c r="A93" s="324" t="s">
        <v>84</v>
      </c>
      <c r="B93" s="324"/>
      <c r="C93" s="324"/>
      <c r="D93" s="58">
        <f>E93+F93</f>
        <v>0</v>
      </c>
      <c r="E93" s="61">
        <v>0</v>
      </c>
      <c r="F93" s="62">
        <v>0</v>
      </c>
      <c r="G93" s="58">
        <f>H93+I93</f>
        <v>0</v>
      </c>
      <c r="H93" s="320">
        <v>0</v>
      </c>
      <c r="I93" s="62">
        <v>0</v>
      </c>
      <c r="J93" s="47">
        <f>K93</f>
        <v>0</v>
      </c>
      <c r="K93" s="62">
        <v>0</v>
      </c>
      <c r="L93" s="56">
        <f>M93+N93</f>
        <v>0</v>
      </c>
      <c r="M93" s="76">
        <v>0</v>
      </c>
      <c r="N93" s="321">
        <v>0</v>
      </c>
      <c r="O93" s="192"/>
      <c r="P93" s="282"/>
      <c r="Q93" s="283"/>
      <c r="R93" s="283"/>
      <c r="S93" s="148"/>
      <c r="T93" s="148"/>
      <c r="U93" s="148"/>
      <c r="V93" s="148"/>
    </row>
    <row r="94" spans="1:22" s="158" customFormat="1" ht="22.5" customHeight="1">
      <c r="A94" s="326" t="s">
        <v>85</v>
      </c>
      <c r="B94" s="326"/>
      <c r="C94" s="326"/>
      <c r="D94" s="58">
        <f>E94+F94</f>
        <v>16800</v>
      </c>
      <c r="E94" s="61">
        <v>16800</v>
      </c>
      <c r="F94" s="62">
        <v>0</v>
      </c>
      <c r="G94" s="58">
        <f>H94+I94</f>
        <v>17387.3</v>
      </c>
      <c r="H94" s="320">
        <v>17387.3</v>
      </c>
      <c r="I94" s="62">
        <v>0</v>
      </c>
      <c r="J94" s="47">
        <f>K94</f>
        <v>15587.3</v>
      </c>
      <c r="K94" s="62">
        <v>15587.3</v>
      </c>
      <c r="L94" s="56">
        <f>M94</f>
        <v>8980</v>
      </c>
      <c r="M94" s="76">
        <v>8980</v>
      </c>
      <c r="N94" s="321">
        <v>0</v>
      </c>
      <c r="O94" s="192"/>
      <c r="P94" s="282"/>
      <c r="Q94" s="318"/>
      <c r="R94" s="283"/>
      <c r="S94" s="148"/>
      <c r="T94" s="148"/>
      <c r="U94" s="148"/>
      <c r="V94" s="148"/>
    </row>
    <row r="95" spans="1:22" s="158" customFormat="1" ht="21.75" customHeight="1">
      <c r="A95" s="324" t="s">
        <v>86</v>
      </c>
      <c r="B95" s="324"/>
      <c r="C95" s="324"/>
      <c r="D95" s="58">
        <f>E95+F95</f>
        <v>8200</v>
      </c>
      <c r="E95" s="61">
        <v>8200</v>
      </c>
      <c r="F95" s="62">
        <v>0</v>
      </c>
      <c r="G95" s="58">
        <f>H95+I95</f>
        <v>4600</v>
      </c>
      <c r="H95" s="320">
        <v>4600</v>
      </c>
      <c r="I95" s="62">
        <v>0</v>
      </c>
      <c r="J95" s="47">
        <f>K95</f>
        <v>4600</v>
      </c>
      <c r="K95" s="62">
        <v>4600</v>
      </c>
      <c r="L95" s="56">
        <f>M95+N95</f>
        <v>1700</v>
      </c>
      <c r="M95" s="76">
        <v>1700</v>
      </c>
      <c r="N95" s="321">
        <v>0</v>
      </c>
      <c r="O95" s="192"/>
      <c r="P95" s="282"/>
      <c r="Q95" s="283"/>
      <c r="R95" s="283"/>
      <c r="S95" s="148"/>
      <c r="T95" s="148"/>
      <c r="U95" s="148"/>
      <c r="V95" s="148"/>
    </row>
    <row r="96" spans="1:22" s="158" customFormat="1" ht="36.75" customHeight="1">
      <c r="A96" s="324" t="s">
        <v>87</v>
      </c>
      <c r="B96" s="324"/>
      <c r="C96" s="324"/>
      <c r="D96" s="58">
        <f>E96+F96</f>
        <v>2500</v>
      </c>
      <c r="E96" s="61">
        <v>2500</v>
      </c>
      <c r="F96" s="62">
        <v>0</v>
      </c>
      <c r="G96" s="58">
        <f>H96+I96</f>
        <v>0</v>
      </c>
      <c r="H96" s="320">
        <v>0</v>
      </c>
      <c r="I96" s="62">
        <v>0</v>
      </c>
      <c r="J96" s="47">
        <f>K96</f>
        <v>0</v>
      </c>
      <c r="K96" s="62">
        <v>0</v>
      </c>
      <c r="L96" s="78">
        <f>M96+N96</f>
        <v>0</v>
      </c>
      <c r="M96" s="190">
        <v>0</v>
      </c>
      <c r="N96" s="321">
        <v>0</v>
      </c>
      <c r="O96" s="192"/>
      <c r="P96" s="282"/>
      <c r="Q96" s="283"/>
      <c r="R96" s="283"/>
      <c r="S96" s="148"/>
      <c r="T96" s="148"/>
      <c r="U96" s="148"/>
      <c r="V96" s="148"/>
    </row>
    <row r="97" spans="1:22" s="158" customFormat="1" ht="17.25" customHeight="1">
      <c r="A97" s="324" t="s">
        <v>88</v>
      </c>
      <c r="B97" s="324"/>
      <c r="C97" s="324"/>
      <c r="D97" s="58">
        <f>E97+F97</f>
        <v>2500</v>
      </c>
      <c r="E97" s="61">
        <v>2500</v>
      </c>
      <c r="F97" s="62">
        <v>0</v>
      </c>
      <c r="G97" s="58">
        <f>H97+I97</f>
        <v>1500</v>
      </c>
      <c r="H97" s="188">
        <v>1500</v>
      </c>
      <c r="I97" s="62">
        <v>0</v>
      </c>
      <c r="J97" s="47">
        <f>K97</f>
        <v>1500</v>
      </c>
      <c r="K97" s="62">
        <v>1500</v>
      </c>
      <c r="L97" s="56">
        <f>M97+N97</f>
        <v>1500</v>
      </c>
      <c r="M97" s="76">
        <v>1500</v>
      </c>
      <c r="N97" s="327">
        <v>0</v>
      </c>
      <c r="O97" s="192"/>
      <c r="P97" s="282"/>
      <c r="Q97" s="283"/>
      <c r="R97" s="283"/>
      <c r="S97" s="148"/>
      <c r="T97" s="148"/>
      <c r="U97" s="148"/>
      <c r="V97" s="148"/>
    </row>
    <row r="98" spans="1:22" s="158" customFormat="1" ht="34.5" customHeight="1">
      <c r="A98" s="324" t="s">
        <v>89</v>
      </c>
      <c r="B98" s="324"/>
      <c r="C98" s="324"/>
      <c r="D98" s="58">
        <f>E98+F98</f>
        <v>9012349</v>
      </c>
      <c r="E98" s="61">
        <v>8647391</v>
      </c>
      <c r="F98" s="62">
        <v>364958</v>
      </c>
      <c r="G98" s="58">
        <f>H98+I98</f>
        <v>8935149.67</v>
      </c>
      <c r="H98" s="320">
        <v>8348193.03</v>
      </c>
      <c r="I98" s="62">
        <v>586956.64</v>
      </c>
      <c r="J98" s="47">
        <f>K98</f>
        <v>4330405.6</v>
      </c>
      <c r="K98" s="62">
        <v>4330405.6</v>
      </c>
      <c r="L98" s="56">
        <f>M98+N98</f>
        <v>4241162.62</v>
      </c>
      <c r="M98" s="76">
        <v>4079634.35</v>
      </c>
      <c r="N98" s="327">
        <v>161528.27</v>
      </c>
      <c r="O98" s="192"/>
      <c r="P98" s="282"/>
      <c r="Q98" s="318"/>
      <c r="R98" s="283"/>
      <c r="S98" s="148"/>
      <c r="T98" s="148"/>
      <c r="U98" s="148"/>
      <c r="V98" s="148"/>
    </row>
    <row r="99" spans="1:22" s="158" customFormat="1" ht="66" customHeight="1">
      <c r="A99" s="324" t="s">
        <v>90</v>
      </c>
      <c r="B99" s="324"/>
      <c r="C99" s="324"/>
      <c r="D99" s="58">
        <f>E99</f>
        <v>263078</v>
      </c>
      <c r="E99" s="61">
        <v>263078</v>
      </c>
      <c r="F99" s="62">
        <v>0</v>
      </c>
      <c r="G99" s="58">
        <f>H99</f>
        <v>257078</v>
      </c>
      <c r="H99" s="320">
        <v>257078</v>
      </c>
      <c r="I99" s="62">
        <v>0</v>
      </c>
      <c r="J99" s="47">
        <f>K99</f>
        <v>138869.09</v>
      </c>
      <c r="K99" s="62">
        <v>138869.09</v>
      </c>
      <c r="L99" s="56">
        <f>M99+N99</f>
        <v>138602.8</v>
      </c>
      <c r="M99" s="76">
        <v>138602.8</v>
      </c>
      <c r="N99" s="327">
        <v>0</v>
      </c>
      <c r="O99" s="192"/>
      <c r="P99" s="282"/>
      <c r="Q99" s="283"/>
      <c r="R99" s="283"/>
      <c r="S99" s="148"/>
      <c r="T99" s="148"/>
      <c r="U99" s="148"/>
      <c r="V99" s="148"/>
    </row>
    <row r="100" spans="1:22" s="158" customFormat="1" ht="36" customHeight="1">
      <c r="A100" s="328" t="s">
        <v>91</v>
      </c>
      <c r="B100" s="328"/>
      <c r="C100" s="328"/>
      <c r="D100" s="58">
        <f>E100+F100</f>
        <v>2065562</v>
      </c>
      <c r="E100" s="61">
        <v>2065562</v>
      </c>
      <c r="F100" s="62">
        <v>0</v>
      </c>
      <c r="G100" s="58">
        <f>H100+I100</f>
        <v>2076448.59</v>
      </c>
      <c r="H100" s="320">
        <v>2076448.59</v>
      </c>
      <c r="I100" s="62">
        <v>0</v>
      </c>
      <c r="J100" s="47">
        <f>K100</f>
        <v>1147255.59</v>
      </c>
      <c r="K100" s="62">
        <v>1147255.59</v>
      </c>
      <c r="L100" s="56">
        <f>M100+N100</f>
        <v>880656.35</v>
      </c>
      <c r="M100" s="76">
        <v>880656.35</v>
      </c>
      <c r="N100" s="327">
        <v>0</v>
      </c>
      <c r="O100" s="192"/>
      <c r="P100" s="282"/>
      <c r="Q100" s="283"/>
      <c r="R100" s="283"/>
      <c r="S100" s="148"/>
      <c r="T100" s="148"/>
      <c r="U100" s="148"/>
      <c r="V100" s="148"/>
    </row>
    <row r="101" spans="1:22" s="158" customFormat="1" ht="33" customHeight="1">
      <c r="A101" s="329" t="s">
        <v>92</v>
      </c>
      <c r="B101" s="329"/>
      <c r="C101" s="329"/>
      <c r="D101" s="126">
        <f>E101</f>
        <v>15591600</v>
      </c>
      <c r="E101" s="330">
        <v>15591600</v>
      </c>
      <c r="F101" s="331">
        <v>0</v>
      </c>
      <c r="G101" s="126">
        <f>H101+I101</f>
        <v>15322100</v>
      </c>
      <c r="H101" s="198">
        <v>15322100</v>
      </c>
      <c r="I101" s="331">
        <v>0</v>
      </c>
      <c r="J101" s="332">
        <f>K101</f>
        <v>7743541.7</v>
      </c>
      <c r="K101" s="83">
        <v>7743541.7</v>
      </c>
      <c r="L101" s="333">
        <f>M101+N101</f>
        <v>7485870.03</v>
      </c>
      <c r="M101" s="334">
        <v>7485870.03</v>
      </c>
      <c r="N101" s="335">
        <v>0</v>
      </c>
      <c r="O101" s="192"/>
      <c r="P101" s="282"/>
      <c r="Q101" s="283"/>
      <c r="R101" s="283"/>
      <c r="S101" s="148"/>
      <c r="T101" s="148"/>
      <c r="U101" s="148"/>
      <c r="V101" s="148"/>
    </row>
    <row r="102" spans="1:22" s="158" customFormat="1" ht="17.25" customHeight="1">
      <c r="A102" s="336" t="s">
        <v>93</v>
      </c>
      <c r="B102" s="336"/>
      <c r="C102" s="336"/>
      <c r="D102" s="126">
        <f>D103</f>
        <v>0</v>
      </c>
      <c r="E102" s="330">
        <f>E103</f>
        <v>52200</v>
      </c>
      <c r="F102" s="330">
        <f>F103</f>
        <v>0</v>
      </c>
      <c r="G102" s="126">
        <f>G103</f>
        <v>49995</v>
      </c>
      <c r="H102" s="198">
        <f>H103</f>
        <v>49995</v>
      </c>
      <c r="I102" s="331">
        <f>I103</f>
        <v>0</v>
      </c>
      <c r="J102" s="126">
        <f>J103</f>
        <v>0</v>
      </c>
      <c r="K102" s="337">
        <f>K103</f>
        <v>19575</v>
      </c>
      <c r="L102" s="333">
        <f>L103</f>
        <v>8983.51</v>
      </c>
      <c r="M102" s="334">
        <f>M103</f>
        <v>8983.51</v>
      </c>
      <c r="N102" s="335">
        <f>N103</f>
        <v>0</v>
      </c>
      <c r="O102" s="192"/>
      <c r="P102" s="282"/>
      <c r="Q102" s="283"/>
      <c r="R102" s="283"/>
      <c r="S102" s="148"/>
      <c r="T102" s="148"/>
      <c r="U102" s="148"/>
      <c r="V102" s="148"/>
    </row>
    <row r="103" spans="1:22" s="158" customFormat="1" ht="19.5" customHeight="1">
      <c r="A103" s="329" t="s">
        <v>94</v>
      </c>
      <c r="B103" s="329"/>
      <c r="C103" s="329"/>
      <c r="D103" s="126"/>
      <c r="E103" s="330">
        <v>52200</v>
      </c>
      <c r="F103" s="331">
        <v>0</v>
      </c>
      <c r="G103" s="126">
        <f>H103+I103</f>
        <v>49995</v>
      </c>
      <c r="H103" s="198">
        <v>49995</v>
      </c>
      <c r="I103" s="331">
        <v>0</v>
      </c>
      <c r="J103" s="332"/>
      <c r="K103" s="83">
        <v>19575</v>
      </c>
      <c r="L103" s="333">
        <f>M103</f>
        <v>8983.51</v>
      </c>
      <c r="M103" s="334">
        <v>8983.51</v>
      </c>
      <c r="N103" s="335"/>
      <c r="O103" s="192"/>
      <c r="P103" s="282"/>
      <c r="Q103" s="283"/>
      <c r="R103" s="283"/>
      <c r="S103" s="148"/>
      <c r="T103" s="148"/>
      <c r="U103" s="148"/>
      <c r="V103" s="148"/>
    </row>
    <row r="104" spans="1:22" s="158" customFormat="1" ht="20.25" customHeight="1">
      <c r="A104" s="292" t="s">
        <v>95</v>
      </c>
      <c r="B104" s="292"/>
      <c r="C104" s="292"/>
      <c r="D104" s="338">
        <f>E104+F104</f>
        <v>44683</v>
      </c>
      <c r="E104" s="339">
        <f>E105</f>
        <v>44683</v>
      </c>
      <c r="F104" s="339">
        <f>F105</f>
        <v>0</v>
      </c>
      <c r="G104" s="340">
        <f>H104+I104</f>
        <v>57057.09</v>
      </c>
      <c r="H104" s="93">
        <f>H105</f>
        <v>57057.09</v>
      </c>
      <c r="I104" s="118">
        <f>I105</f>
        <v>0</v>
      </c>
      <c r="J104" s="88">
        <f>K104</f>
        <v>41874.09</v>
      </c>
      <c r="K104" s="93">
        <f>K105</f>
        <v>41874.09</v>
      </c>
      <c r="L104" s="309">
        <f>M104+N104</f>
        <v>4550</v>
      </c>
      <c r="M104" s="286">
        <f>M105</f>
        <v>4550</v>
      </c>
      <c r="N104" s="165">
        <f>N105</f>
        <v>0</v>
      </c>
      <c r="O104" s="192"/>
      <c r="P104" s="287"/>
      <c r="Q104" s="288"/>
      <c r="R104" s="288"/>
      <c r="S104" s="148"/>
      <c r="T104" s="148"/>
      <c r="U104" s="148"/>
      <c r="V104" s="148"/>
    </row>
    <row r="105" spans="1:22" s="158" customFormat="1" ht="21" customHeight="1">
      <c r="A105" s="341" t="s">
        <v>96</v>
      </c>
      <c r="B105" s="341"/>
      <c r="C105" s="341"/>
      <c r="D105" s="342">
        <f>E105+F105</f>
        <v>44683</v>
      </c>
      <c r="E105" s="343">
        <v>44683</v>
      </c>
      <c r="F105" s="343">
        <v>0</v>
      </c>
      <c r="G105" s="344">
        <f>H105+I105</f>
        <v>57057.09</v>
      </c>
      <c r="H105" s="83">
        <v>57057.09</v>
      </c>
      <c r="I105" s="290">
        <v>0</v>
      </c>
      <c r="J105" s="345">
        <f>K105</f>
        <v>41874.09</v>
      </c>
      <c r="K105" s="295">
        <v>41874.09</v>
      </c>
      <c r="L105" s="84">
        <f>M105+N105</f>
        <v>4550</v>
      </c>
      <c r="M105" s="304">
        <v>4550</v>
      </c>
      <c r="N105" s="305">
        <v>0</v>
      </c>
      <c r="O105" s="192"/>
      <c r="P105" s="282"/>
      <c r="Q105" s="283"/>
      <c r="R105" s="283"/>
      <c r="S105" s="148"/>
      <c r="T105" s="148"/>
      <c r="U105" s="148"/>
      <c r="V105" s="148"/>
    </row>
    <row r="106" spans="1:22" s="158" customFormat="1" ht="17.25" customHeight="1">
      <c r="A106" s="346" t="s">
        <v>97</v>
      </c>
      <c r="B106" s="346"/>
      <c r="C106" s="346"/>
      <c r="D106" s="338">
        <f>E106+F106</f>
        <v>7972181</v>
      </c>
      <c r="E106" s="339">
        <f>E107+E108</f>
        <v>6006316</v>
      </c>
      <c r="F106" s="339">
        <f>F107+F108</f>
        <v>1965865</v>
      </c>
      <c r="G106" s="340">
        <f>H106+I106</f>
        <v>8021068.42</v>
      </c>
      <c r="H106" s="93">
        <f>H107+H108</f>
        <v>6050471.42</v>
      </c>
      <c r="I106" s="285">
        <f>I107+I108</f>
        <v>1970597</v>
      </c>
      <c r="J106" s="88">
        <f>K106</f>
        <v>3484383.42</v>
      </c>
      <c r="K106" s="93">
        <f>K107+K108</f>
        <v>3484383.42</v>
      </c>
      <c r="L106" s="94">
        <f>M106+N106</f>
        <v>3620536.91</v>
      </c>
      <c r="M106" s="347">
        <f>M107+M108</f>
        <v>3353121.69</v>
      </c>
      <c r="N106" s="165">
        <f>N107+N108</f>
        <v>267415.22</v>
      </c>
      <c r="O106" s="192"/>
      <c r="P106" s="287"/>
      <c r="Q106" s="288"/>
      <c r="R106" s="288"/>
      <c r="S106" s="148"/>
      <c r="T106" s="148"/>
      <c r="U106" s="148"/>
      <c r="V106" s="148"/>
    </row>
    <row r="107" spans="1:22" s="158" customFormat="1" ht="21.75" customHeight="1">
      <c r="A107" s="348" t="s">
        <v>98</v>
      </c>
      <c r="B107" s="348"/>
      <c r="C107" s="348"/>
      <c r="D107" s="185">
        <f>E107+F107</f>
        <v>60000</v>
      </c>
      <c r="E107" s="349">
        <v>60000</v>
      </c>
      <c r="F107" s="350">
        <v>0</v>
      </c>
      <c r="G107" s="351">
        <f>H107+I107</f>
        <v>70900</v>
      </c>
      <c r="H107" s="313">
        <v>70900</v>
      </c>
      <c r="I107" s="70">
        <v>0</v>
      </c>
      <c r="J107" s="66">
        <f>K107</f>
        <v>43900</v>
      </c>
      <c r="K107" s="352">
        <v>43900</v>
      </c>
      <c r="L107" s="316">
        <f>M107+N107</f>
        <v>14460</v>
      </c>
      <c r="M107" s="123">
        <v>14460</v>
      </c>
      <c r="N107" s="317">
        <v>0</v>
      </c>
      <c r="O107" s="192"/>
      <c r="P107" s="282"/>
      <c r="Q107" s="283"/>
      <c r="R107" s="283"/>
      <c r="S107" s="148"/>
      <c r="T107" s="148"/>
      <c r="U107" s="148"/>
      <c r="V107" s="148"/>
    </row>
    <row r="108" spans="1:22" s="158" customFormat="1" ht="31.5" customHeight="1">
      <c r="A108" s="353" t="s">
        <v>99</v>
      </c>
      <c r="B108" s="353"/>
      <c r="C108" s="353"/>
      <c r="D108" s="126">
        <f>E108+F108</f>
        <v>7912181</v>
      </c>
      <c r="E108" s="354">
        <v>5946316</v>
      </c>
      <c r="F108" s="355">
        <v>1965865</v>
      </c>
      <c r="G108" s="356">
        <f>H108+I108</f>
        <v>7950168.42</v>
      </c>
      <c r="H108" s="330">
        <v>5979571.42</v>
      </c>
      <c r="I108" s="331">
        <v>1970597</v>
      </c>
      <c r="J108" s="332">
        <f>K108</f>
        <v>3440483.42</v>
      </c>
      <c r="K108" s="331">
        <v>3440483.42</v>
      </c>
      <c r="L108" s="129">
        <f>M108+N108</f>
        <v>3606076.91</v>
      </c>
      <c r="M108" s="199">
        <v>3338661.69</v>
      </c>
      <c r="N108" s="357">
        <v>267415.22</v>
      </c>
      <c r="O108" s="192"/>
      <c r="P108" s="282"/>
      <c r="Q108" s="283"/>
      <c r="R108" s="283"/>
      <c r="S108" s="148"/>
      <c r="T108" s="148"/>
      <c r="U108" s="148"/>
      <c r="V108" s="148"/>
    </row>
    <row r="109" spans="1:22" s="158" customFormat="1" ht="22.5" customHeight="1">
      <c r="A109" s="358" t="s">
        <v>100</v>
      </c>
      <c r="B109" s="358"/>
      <c r="C109" s="358"/>
      <c r="D109" s="201">
        <f>E109+F109</f>
        <v>142489284</v>
      </c>
      <c r="E109" s="201">
        <f>E77+E82+E104+E106+E79+E102</f>
        <v>139947752</v>
      </c>
      <c r="F109" s="201">
        <f>F77+F82+F104+F106+F79+F102</f>
        <v>2541532</v>
      </c>
      <c r="G109" s="201">
        <f>G77+G82+G104+G106+G79+G102</f>
        <v>127170639.28</v>
      </c>
      <c r="H109" s="201">
        <f>H77+H79+H82+H104+H106+H102</f>
        <v>124221362.80000001</v>
      </c>
      <c r="I109" s="263">
        <f>I77+I79+I82+I104+I106+I102</f>
        <v>2949276.48</v>
      </c>
      <c r="J109" s="88">
        <f>K109</f>
        <v>70414497.46</v>
      </c>
      <c r="K109" s="359">
        <f>K77+K82+K104+K106+K79+K102</f>
        <v>70414497.46</v>
      </c>
      <c r="L109" s="207">
        <f>L77+L82+L104+L106+L79+L102</f>
        <v>67723920.86</v>
      </c>
      <c r="M109" s="207">
        <f>M77+M79+M82+M104+M106+M102</f>
        <v>67288788.33</v>
      </c>
      <c r="N109" s="360">
        <f>N77+N79+N82+N104+N106+N102</f>
        <v>435132.52999999997</v>
      </c>
      <c r="O109" s="192"/>
      <c r="P109" s="361"/>
      <c r="Q109" s="361"/>
      <c r="R109" s="361"/>
      <c r="S109" s="148"/>
      <c r="T109" s="148"/>
      <c r="U109" s="148"/>
      <c r="V109" s="148"/>
    </row>
    <row r="110" spans="1:22" s="363" customFormat="1" ht="14.25" customHeight="1">
      <c r="A110" s="362"/>
      <c r="B110" s="362"/>
      <c r="C110" s="362"/>
      <c r="D110" s="362"/>
      <c r="E110" s="362"/>
      <c r="F110" s="362"/>
      <c r="G110" s="362"/>
      <c r="H110" s="362"/>
      <c r="I110" s="362"/>
      <c r="J110" s="362"/>
      <c r="K110" s="362"/>
      <c r="L110" s="362"/>
      <c r="M110" s="362"/>
      <c r="N110" s="362"/>
      <c r="O110" s="148"/>
      <c r="P110" s="148"/>
      <c r="Q110" s="148"/>
      <c r="R110" s="148"/>
      <c r="S110" s="148"/>
      <c r="T110" s="148"/>
      <c r="U110" s="148"/>
      <c r="V110" s="148"/>
    </row>
    <row r="111" spans="1:22" s="9" customFormat="1" ht="12.75">
      <c r="A111" s="364" t="s">
        <v>101</v>
      </c>
      <c r="B111" s="364"/>
      <c r="C111" s="364"/>
      <c r="D111" s="364"/>
      <c r="E111" s="364"/>
      <c r="F111" s="364"/>
      <c r="G111" s="364"/>
      <c r="H111" s="364"/>
      <c r="I111" s="364"/>
      <c r="J111" s="364"/>
      <c r="K111" s="364"/>
      <c r="L111" s="364"/>
      <c r="M111" s="364"/>
      <c r="N111" s="364"/>
      <c r="O111" s="148"/>
      <c r="P111" s="148"/>
      <c r="Q111" s="148"/>
      <c r="R111" s="148"/>
      <c r="S111" s="148"/>
      <c r="T111" s="148"/>
      <c r="U111" s="148"/>
      <c r="V111" s="148"/>
    </row>
    <row r="112" spans="1:22" s="9" customFormat="1" ht="11.25" customHeight="1">
      <c r="A112" s="364"/>
      <c r="B112" s="364"/>
      <c r="C112" s="364"/>
      <c r="D112" s="364"/>
      <c r="E112" s="364"/>
      <c r="F112" s="364"/>
      <c r="G112" s="364"/>
      <c r="H112" s="364"/>
      <c r="I112" s="364"/>
      <c r="J112" s="364"/>
      <c r="K112" s="364"/>
      <c r="L112" s="364"/>
      <c r="M112" s="364"/>
      <c r="N112" s="364"/>
      <c r="O112" s="148"/>
      <c r="P112" s="148"/>
      <c r="Q112" s="148"/>
      <c r="R112" s="148"/>
      <c r="S112" s="148"/>
      <c r="T112" s="148"/>
      <c r="U112" s="148"/>
      <c r="V112" s="148"/>
    </row>
    <row r="113" spans="1:15" s="366" customFormat="1" ht="28.5" customHeight="1">
      <c r="A113" s="365"/>
      <c r="B113" s="365"/>
      <c r="C113" s="365"/>
      <c r="D113" s="365"/>
      <c r="E113" s="365"/>
      <c r="F113" s="365"/>
      <c r="G113" s="365"/>
      <c r="H113" s="365"/>
      <c r="I113" s="365"/>
      <c r="J113" s="365"/>
      <c r="K113" s="365"/>
      <c r="L113" s="365"/>
      <c r="M113" s="365"/>
      <c r="N113" s="365"/>
      <c r="O113" s="148"/>
    </row>
    <row r="114" spans="1:15" s="366" customFormat="1" ht="26.25" customHeight="1">
      <c r="A114" s="365"/>
      <c r="B114" s="365"/>
      <c r="C114" s="365"/>
      <c r="D114" s="365"/>
      <c r="E114" s="365"/>
      <c r="F114" s="365"/>
      <c r="G114" s="365"/>
      <c r="H114" s="365"/>
      <c r="I114" s="365"/>
      <c r="J114" s="367"/>
      <c r="K114" s="365"/>
      <c r="L114" s="365"/>
      <c r="M114" s="368"/>
      <c r="N114" s="368"/>
      <c r="O114" s="148"/>
    </row>
    <row r="115" spans="1:14" s="9" customFormat="1" ht="12.75">
      <c r="A115" s="369"/>
      <c r="B115" s="369"/>
      <c r="C115" s="369"/>
      <c r="D115" s="369"/>
      <c r="E115" s="369"/>
      <c r="F115" s="369"/>
      <c r="G115" s="369"/>
      <c r="H115" s="369"/>
      <c r="I115" s="369"/>
      <c r="J115" s="369"/>
      <c r="K115" s="369"/>
      <c r="L115" s="369"/>
      <c r="M115" s="369"/>
      <c r="N115" s="369"/>
    </row>
    <row r="116" spans="1:14" s="9" customFormat="1" ht="12.75">
      <c r="A116" s="370"/>
      <c r="B116" s="370"/>
      <c r="C116" s="370"/>
      <c r="D116" s="371"/>
      <c r="E116" s="371"/>
      <c r="F116" s="371"/>
      <c r="G116" s="372"/>
      <c r="H116" s="372"/>
      <c r="I116" s="373"/>
      <c r="J116" s="373"/>
      <c r="K116" s="373"/>
      <c r="L116" s="374"/>
      <c r="M116" s="374"/>
      <c r="N116" s="375"/>
    </row>
    <row r="117" spans="1:14" s="9" customFormat="1" ht="17.25" customHeight="1">
      <c r="A117" s="370"/>
      <c r="B117" s="370"/>
      <c r="C117" s="370"/>
      <c r="D117" s="376"/>
      <c r="E117" s="2"/>
      <c r="F117" s="2"/>
      <c r="G117" s="3"/>
      <c r="H117" s="3"/>
      <c r="I117" s="377"/>
      <c r="J117" s="377"/>
      <c r="K117" s="377"/>
      <c r="L117" s="378"/>
      <c r="M117" s="378"/>
      <c r="N117" s="3"/>
    </row>
    <row r="118" spans="1:14" s="9" customFormat="1" ht="12.75">
      <c r="A118" s="379"/>
      <c r="B118" s="379"/>
      <c r="C118" s="379"/>
      <c r="D118" s="2"/>
      <c r="E118" s="2"/>
      <c r="F118" s="2"/>
      <c r="G118" s="3"/>
      <c r="H118" s="3"/>
      <c r="I118" s="3"/>
      <c r="J118" s="3"/>
      <c r="K118" s="3"/>
      <c r="L118" s="3"/>
      <c r="M118" s="3"/>
      <c r="N118" s="3"/>
    </row>
    <row r="119" spans="1:14" s="9" customFormat="1" ht="12.75">
      <c r="A119" s="380"/>
      <c r="B119" s="380"/>
      <c r="C119" s="380"/>
      <c r="D119" s="2"/>
      <c r="E119" s="2"/>
      <c r="F119" s="2"/>
      <c r="G119" s="3"/>
      <c r="H119" s="3"/>
      <c r="I119" s="3"/>
      <c r="J119" s="3"/>
      <c r="K119" s="3"/>
      <c r="L119" s="3"/>
      <c r="M119" s="3"/>
      <c r="N119" s="3"/>
    </row>
    <row r="120" spans="1:14" s="9" customFormat="1" ht="12.75">
      <c r="A120" s="1"/>
      <c r="B120" s="1"/>
      <c r="C120" s="1"/>
      <c r="D120" s="2"/>
      <c r="E120" s="2"/>
      <c r="F120" s="2"/>
      <c r="G120" s="3"/>
      <c r="H120" s="3"/>
      <c r="I120" s="3"/>
      <c r="J120" s="3"/>
      <c r="K120" s="3"/>
      <c r="L120" s="3"/>
      <c r="M120" s="3"/>
      <c r="N120" s="3"/>
    </row>
    <row r="121" spans="1:14" s="381" customFormat="1" ht="12.75">
      <c r="A121" s="1"/>
      <c r="B121" s="1"/>
      <c r="C121" s="1"/>
      <c r="D121" s="2"/>
      <c r="E121" s="2"/>
      <c r="F121" s="2"/>
      <c r="G121" s="3"/>
      <c r="H121" s="3"/>
      <c r="I121" s="3"/>
      <c r="J121" s="3"/>
      <c r="K121" s="3"/>
      <c r="L121" s="3"/>
      <c r="M121" s="3"/>
      <c r="N121" s="3"/>
    </row>
    <row r="122" spans="1:14" s="9" customFormat="1" ht="12.75">
      <c r="A122" s="1"/>
      <c r="B122" s="1"/>
      <c r="C122" s="1"/>
      <c r="D122" s="2"/>
      <c r="E122" s="2"/>
      <c r="F122" s="2"/>
      <c r="G122" s="3"/>
      <c r="H122" s="3"/>
      <c r="I122" s="3"/>
      <c r="J122" s="3"/>
      <c r="K122" s="3"/>
      <c r="L122" s="3"/>
      <c r="M122" s="3"/>
      <c r="N122" s="3"/>
    </row>
    <row r="123" spans="1:14" s="9" customFormat="1" ht="12.75">
      <c r="A123" s="1"/>
      <c r="B123" s="1"/>
      <c r="C123" s="1"/>
      <c r="D123" s="2"/>
      <c r="E123" s="2"/>
      <c r="F123" s="2"/>
      <c r="G123" s="3"/>
      <c r="H123" s="3"/>
      <c r="I123" s="3"/>
      <c r="J123" s="3"/>
      <c r="K123" s="3"/>
      <c r="L123" s="3"/>
      <c r="M123" s="3"/>
      <c r="N123" s="3"/>
    </row>
    <row r="124" spans="1:14" s="9" customFormat="1" ht="12.75">
      <c r="A124" s="1"/>
      <c r="B124" s="1"/>
      <c r="C124" s="1"/>
      <c r="D124" s="2"/>
      <c r="E124" s="2"/>
      <c r="F124" s="2"/>
      <c r="G124" s="3"/>
      <c r="H124" s="3"/>
      <c r="I124" s="3"/>
      <c r="J124" s="3"/>
      <c r="K124" s="3"/>
      <c r="L124" s="3"/>
      <c r="M124" s="3"/>
      <c r="N124" s="3"/>
    </row>
    <row r="125" spans="1:14" s="9" customFormat="1" ht="12.75">
      <c r="A125" s="1"/>
      <c r="B125" s="1"/>
      <c r="C125" s="1"/>
      <c r="D125" s="2"/>
      <c r="E125" s="2"/>
      <c r="F125" s="2"/>
      <c r="G125" s="3"/>
      <c r="H125" s="3"/>
      <c r="I125" s="3"/>
      <c r="J125" s="3"/>
      <c r="K125" s="3"/>
      <c r="L125" s="3"/>
      <c r="M125" s="3"/>
      <c r="N125" s="3"/>
    </row>
    <row r="126" spans="1:14" s="9" customFormat="1" ht="12.75">
      <c r="A126" s="1"/>
      <c r="B126" s="1"/>
      <c r="C126" s="1"/>
      <c r="D126" s="2"/>
      <c r="E126" s="2"/>
      <c r="F126" s="2"/>
      <c r="G126" s="3"/>
      <c r="H126" s="3"/>
      <c r="I126" s="3"/>
      <c r="J126" s="3"/>
      <c r="K126" s="3"/>
      <c r="L126" s="3"/>
      <c r="M126" s="3"/>
      <c r="N126" s="3"/>
    </row>
    <row r="127" spans="1:14" s="9" customFormat="1" ht="12.75">
      <c r="A127" s="1"/>
      <c r="B127" s="1"/>
      <c r="C127" s="1"/>
      <c r="D127" s="2"/>
      <c r="E127" s="2"/>
      <c r="F127" s="2"/>
      <c r="G127" s="3"/>
      <c r="H127" s="3"/>
      <c r="I127" s="3"/>
      <c r="J127" s="3"/>
      <c r="K127" s="3"/>
      <c r="L127" s="3"/>
      <c r="M127" s="3"/>
      <c r="N127" s="3"/>
    </row>
    <row r="128" spans="1:14" s="9" customFormat="1" ht="12.75">
      <c r="A128" s="1"/>
      <c r="B128" s="1"/>
      <c r="C128" s="1"/>
      <c r="D128" s="2"/>
      <c r="E128" s="2"/>
      <c r="F128" s="2"/>
      <c r="G128" s="3"/>
      <c r="H128" s="3"/>
      <c r="I128" s="3"/>
      <c r="J128" s="3"/>
      <c r="K128" s="3"/>
      <c r="L128" s="3"/>
      <c r="M128" s="3"/>
      <c r="N128" s="3"/>
    </row>
    <row r="129" spans="1:14" s="9" customFormat="1" ht="12.75">
      <c r="A129" s="1"/>
      <c r="B129" s="1"/>
      <c r="C129" s="1"/>
      <c r="D129" s="2"/>
      <c r="E129" s="2"/>
      <c r="F129" s="2"/>
      <c r="G129" s="3"/>
      <c r="H129" s="3"/>
      <c r="I129" s="3"/>
      <c r="J129" s="3"/>
      <c r="K129" s="3"/>
      <c r="L129" s="3"/>
      <c r="M129" s="3"/>
      <c r="N129" s="3"/>
    </row>
    <row r="130" spans="1:14" s="9" customFormat="1" ht="12.75">
      <c r="A130" s="1"/>
      <c r="B130" s="1"/>
      <c r="C130" s="1"/>
      <c r="D130" s="2"/>
      <c r="E130" s="2"/>
      <c r="F130" s="2"/>
      <c r="G130" s="3"/>
      <c r="H130" s="3"/>
      <c r="I130" s="3"/>
      <c r="J130" s="3"/>
      <c r="K130" s="3"/>
      <c r="L130" s="3"/>
      <c r="M130" s="3"/>
      <c r="N130" s="3"/>
    </row>
    <row r="131" spans="1:14" s="9" customFormat="1" ht="12.75">
      <c r="A131" s="1"/>
      <c r="B131" s="1"/>
      <c r="C131" s="1"/>
      <c r="D131" s="2"/>
      <c r="E131" s="2"/>
      <c r="F131" s="2"/>
      <c r="G131" s="3"/>
      <c r="H131" s="3"/>
      <c r="I131" s="3"/>
      <c r="J131" s="3"/>
      <c r="K131" s="3"/>
      <c r="L131" s="3"/>
      <c r="M131" s="3"/>
      <c r="N131" s="3"/>
    </row>
    <row r="132" spans="1:14" s="9" customFormat="1" ht="12.75">
      <c r="A132" s="1"/>
      <c r="B132" s="1"/>
      <c r="C132" s="1"/>
      <c r="D132" s="2"/>
      <c r="E132" s="2"/>
      <c r="F132" s="2"/>
      <c r="G132" s="3"/>
      <c r="H132" s="3"/>
      <c r="I132" s="3"/>
      <c r="J132" s="3"/>
      <c r="K132" s="3"/>
      <c r="L132" s="3"/>
      <c r="M132" s="3"/>
      <c r="N132" s="3"/>
    </row>
    <row r="133" spans="1:14" s="9" customFormat="1" ht="12.75">
      <c r="A133" s="1"/>
      <c r="B133" s="1"/>
      <c r="C133" s="1"/>
      <c r="D133" s="2"/>
      <c r="E133" s="2"/>
      <c r="F133" s="2"/>
      <c r="G133" s="3"/>
      <c r="H133" s="3"/>
      <c r="I133" s="3"/>
      <c r="J133" s="3"/>
      <c r="K133" s="3"/>
      <c r="L133" s="3"/>
      <c r="M133" s="3"/>
      <c r="N133" s="3"/>
    </row>
    <row r="134" spans="1:14" s="9" customFormat="1" ht="12.75">
      <c r="A134" s="1"/>
      <c r="B134" s="1"/>
      <c r="C134" s="1"/>
      <c r="D134" s="2"/>
      <c r="E134" s="2"/>
      <c r="F134" s="2"/>
      <c r="G134" s="3"/>
      <c r="H134" s="3"/>
      <c r="I134" s="3"/>
      <c r="J134" s="3"/>
      <c r="K134" s="3"/>
      <c r="L134" s="3"/>
      <c r="M134" s="3"/>
      <c r="N134" s="3"/>
    </row>
    <row r="135" spans="1:14" s="9" customFormat="1" ht="12.75">
      <c r="A135" s="1"/>
      <c r="B135" s="1"/>
      <c r="C135" s="1"/>
      <c r="D135" s="2"/>
      <c r="E135" s="2"/>
      <c r="F135" s="2"/>
      <c r="G135" s="3"/>
      <c r="H135" s="3"/>
      <c r="I135" s="3"/>
      <c r="J135" s="3"/>
      <c r="K135" s="3"/>
      <c r="L135" s="3"/>
      <c r="M135" s="3"/>
      <c r="N135" s="3"/>
    </row>
    <row r="136" spans="1:14" s="9" customFormat="1" ht="12.75">
      <c r="A136" s="1"/>
      <c r="B136" s="1"/>
      <c r="C136" s="1"/>
      <c r="D136" s="2"/>
      <c r="E136" s="2"/>
      <c r="F136" s="2"/>
      <c r="G136" s="3"/>
      <c r="H136" s="3"/>
      <c r="I136" s="3"/>
      <c r="J136" s="3"/>
      <c r="K136" s="3"/>
      <c r="L136" s="3"/>
      <c r="M136" s="3"/>
      <c r="N136" s="3"/>
    </row>
    <row r="137" spans="1:14" s="9" customFormat="1" ht="12.75">
      <c r="A137" s="1"/>
      <c r="B137" s="1"/>
      <c r="C137" s="1"/>
      <c r="D137" s="2"/>
      <c r="E137" s="2"/>
      <c r="F137" s="2"/>
      <c r="G137" s="3"/>
      <c r="H137" s="3"/>
      <c r="I137" s="3"/>
      <c r="J137" s="3"/>
      <c r="K137" s="3"/>
      <c r="L137" s="3"/>
      <c r="M137" s="3"/>
      <c r="N137" s="3"/>
    </row>
    <row r="138" spans="1:14" s="9" customFormat="1" ht="12.75">
      <c r="A138" s="1"/>
      <c r="B138" s="1"/>
      <c r="C138" s="1"/>
      <c r="D138" s="2"/>
      <c r="E138" s="2"/>
      <c r="F138" s="2"/>
      <c r="G138" s="3"/>
      <c r="H138" s="3"/>
      <c r="I138" s="3"/>
      <c r="J138" s="3"/>
      <c r="K138" s="3"/>
      <c r="L138" s="3"/>
      <c r="M138" s="3"/>
      <c r="N138" s="3"/>
    </row>
    <row r="139" spans="1:14" s="9" customFormat="1" ht="12.75">
      <c r="A139" s="1"/>
      <c r="B139" s="1"/>
      <c r="C139" s="1"/>
      <c r="D139" s="2"/>
      <c r="E139" s="2"/>
      <c r="F139" s="2"/>
      <c r="G139" s="3"/>
      <c r="H139" s="3"/>
      <c r="I139" s="3"/>
      <c r="J139" s="3"/>
      <c r="K139" s="3"/>
      <c r="L139" s="3"/>
      <c r="M139" s="3"/>
      <c r="N139" s="3"/>
    </row>
    <row r="140" spans="1:14" s="9" customFormat="1" ht="12.75">
      <c r="A140" s="1"/>
      <c r="B140" s="1"/>
      <c r="C140" s="1"/>
      <c r="D140" s="2"/>
      <c r="E140" s="2"/>
      <c r="F140" s="2"/>
      <c r="G140" s="3"/>
      <c r="H140" s="3"/>
      <c r="I140" s="3"/>
      <c r="J140" s="3"/>
      <c r="K140" s="3"/>
      <c r="L140" s="3"/>
      <c r="M140" s="3"/>
      <c r="N140" s="3"/>
    </row>
    <row r="141" spans="1:14" s="9" customFormat="1" ht="12.75">
      <c r="A141" s="1"/>
      <c r="B141" s="1"/>
      <c r="C141" s="1"/>
      <c r="D141" s="2"/>
      <c r="E141" s="2"/>
      <c r="F141" s="2"/>
      <c r="G141" s="3"/>
      <c r="H141" s="3"/>
      <c r="I141" s="3"/>
      <c r="J141" s="3"/>
      <c r="K141" s="3"/>
      <c r="L141" s="3"/>
      <c r="M141" s="3"/>
      <c r="N141" s="3"/>
    </row>
    <row r="142" spans="1:14" s="9" customFormat="1" ht="12.75">
      <c r="A142" s="1"/>
      <c r="B142" s="1"/>
      <c r="C142" s="1"/>
      <c r="D142" s="2"/>
      <c r="E142" s="2"/>
      <c r="F142" s="2"/>
      <c r="G142" s="3"/>
      <c r="H142" s="3"/>
      <c r="I142" s="3"/>
      <c r="J142" s="3"/>
      <c r="K142" s="3"/>
      <c r="L142" s="3"/>
      <c r="M142" s="3"/>
      <c r="N142" s="3"/>
    </row>
    <row r="143" spans="1:14" s="9" customFormat="1" ht="12.75">
      <c r="A143" s="1"/>
      <c r="B143" s="1"/>
      <c r="C143" s="1"/>
      <c r="D143" s="2"/>
      <c r="E143" s="2"/>
      <c r="F143" s="2"/>
      <c r="G143" s="3"/>
      <c r="H143" s="3"/>
      <c r="I143" s="3"/>
      <c r="J143" s="3"/>
      <c r="K143" s="3"/>
      <c r="L143" s="3"/>
      <c r="M143" s="3"/>
      <c r="N143" s="3"/>
    </row>
    <row r="144" spans="1:14" s="9" customFormat="1" ht="12.75">
      <c r="A144" s="1"/>
      <c r="B144" s="1"/>
      <c r="C144" s="1"/>
      <c r="D144" s="2"/>
      <c r="E144" s="2"/>
      <c r="F144" s="2"/>
      <c r="G144" s="3"/>
      <c r="H144" s="3"/>
      <c r="I144" s="3"/>
      <c r="J144" s="3"/>
      <c r="K144" s="3"/>
      <c r="L144" s="3"/>
      <c r="M144" s="3"/>
      <c r="N144" s="3"/>
    </row>
    <row r="145" spans="1:14" s="9" customFormat="1" ht="12.75">
      <c r="A145" s="1"/>
      <c r="B145" s="1"/>
      <c r="C145" s="1"/>
      <c r="D145" s="2"/>
      <c r="E145" s="2"/>
      <c r="F145" s="2"/>
      <c r="G145" s="3"/>
      <c r="H145" s="3"/>
      <c r="I145" s="3"/>
      <c r="J145" s="3"/>
      <c r="K145" s="3"/>
      <c r="L145" s="3"/>
      <c r="M145" s="3"/>
      <c r="N145" s="3"/>
    </row>
    <row r="146" spans="1:14" s="9" customFormat="1" ht="12.75">
      <c r="A146" s="1"/>
      <c r="B146" s="1"/>
      <c r="C146" s="1"/>
      <c r="D146" s="2"/>
      <c r="E146" s="2"/>
      <c r="F146" s="2"/>
      <c r="G146" s="3"/>
      <c r="H146" s="3"/>
      <c r="I146" s="3"/>
      <c r="J146" s="3"/>
      <c r="K146" s="3"/>
      <c r="L146" s="3"/>
      <c r="M146" s="3"/>
      <c r="N146" s="3"/>
    </row>
    <row r="147" spans="1:14" s="9" customFormat="1" ht="12.75">
      <c r="A147" s="1"/>
      <c r="B147" s="1"/>
      <c r="C147" s="1"/>
      <c r="D147" s="2"/>
      <c r="E147" s="2"/>
      <c r="F147" s="2"/>
      <c r="G147" s="3"/>
      <c r="H147" s="3"/>
      <c r="I147" s="3"/>
      <c r="J147" s="3"/>
      <c r="K147" s="3"/>
      <c r="L147" s="3"/>
      <c r="M147" s="3"/>
      <c r="N147" s="3"/>
    </row>
    <row r="148" spans="1:14" s="9" customFormat="1" ht="12.75">
      <c r="A148" s="1"/>
      <c r="B148" s="1"/>
      <c r="C148" s="1"/>
      <c r="D148" s="2"/>
      <c r="E148" s="2"/>
      <c r="F148" s="2"/>
      <c r="G148" s="3"/>
      <c r="H148" s="3"/>
      <c r="I148" s="3"/>
      <c r="J148" s="3"/>
      <c r="K148" s="3"/>
      <c r="L148" s="3"/>
      <c r="M148" s="3"/>
      <c r="N148" s="3"/>
    </row>
    <row r="149" spans="1:14" s="9" customFormat="1" ht="12.75">
      <c r="A149" s="1"/>
      <c r="B149" s="1"/>
      <c r="C149" s="1"/>
      <c r="D149" s="2"/>
      <c r="E149" s="2"/>
      <c r="F149" s="2"/>
      <c r="G149" s="3"/>
      <c r="H149" s="3"/>
      <c r="I149" s="3"/>
      <c r="J149" s="3"/>
      <c r="K149" s="3"/>
      <c r="L149" s="3"/>
      <c r="M149" s="3"/>
      <c r="N149" s="3"/>
    </row>
    <row r="150" spans="1:14" s="9" customFormat="1" ht="12.75">
      <c r="A150" s="1"/>
      <c r="B150" s="1"/>
      <c r="C150" s="1"/>
      <c r="D150" s="2"/>
      <c r="E150" s="2"/>
      <c r="F150" s="2"/>
      <c r="G150" s="3"/>
      <c r="H150" s="3"/>
      <c r="I150" s="3"/>
      <c r="J150" s="3"/>
      <c r="K150" s="3"/>
      <c r="L150" s="3"/>
      <c r="M150" s="3"/>
      <c r="N150" s="3"/>
    </row>
    <row r="151" spans="1:14" s="9" customFormat="1" ht="12.75">
      <c r="A151" s="1"/>
      <c r="B151" s="1"/>
      <c r="C151" s="1"/>
      <c r="D151" s="2"/>
      <c r="E151" s="2"/>
      <c r="F151" s="2"/>
      <c r="G151" s="3"/>
      <c r="H151" s="3"/>
      <c r="I151" s="3"/>
      <c r="J151" s="3"/>
      <c r="K151" s="3"/>
      <c r="L151" s="3"/>
      <c r="M151" s="3"/>
      <c r="N151" s="3"/>
    </row>
    <row r="152" spans="1:14" s="9" customFormat="1" ht="12.75">
      <c r="A152" s="1"/>
      <c r="B152" s="1"/>
      <c r="C152" s="1"/>
      <c r="D152" s="2"/>
      <c r="E152" s="2"/>
      <c r="F152" s="2"/>
      <c r="G152" s="3"/>
      <c r="H152" s="3"/>
      <c r="I152" s="3"/>
      <c r="J152" s="3"/>
      <c r="K152" s="3"/>
      <c r="L152" s="3"/>
      <c r="M152" s="3"/>
      <c r="N152" s="3"/>
    </row>
    <row r="153" spans="1:14" s="9" customFormat="1" ht="12.75">
      <c r="A153" s="1"/>
      <c r="B153" s="1"/>
      <c r="C153" s="1"/>
      <c r="D153" s="2"/>
      <c r="E153" s="2"/>
      <c r="F153" s="2"/>
      <c r="G153" s="3"/>
      <c r="H153" s="3"/>
      <c r="I153" s="3"/>
      <c r="J153" s="3"/>
      <c r="K153" s="3"/>
      <c r="L153" s="3"/>
      <c r="M153" s="3"/>
      <c r="N153" s="3"/>
    </row>
    <row r="154" spans="1:14" s="9" customFormat="1" ht="12.75">
      <c r="A154" s="1"/>
      <c r="B154" s="1"/>
      <c r="C154" s="1"/>
      <c r="D154" s="2"/>
      <c r="E154" s="2"/>
      <c r="F154" s="2"/>
      <c r="G154" s="3"/>
      <c r="H154" s="3"/>
      <c r="I154" s="3"/>
      <c r="J154" s="3"/>
      <c r="K154" s="3"/>
      <c r="L154" s="3"/>
      <c r="M154" s="3"/>
      <c r="N154" s="3"/>
    </row>
    <row r="155" spans="1:14" s="9" customFormat="1" ht="12.75">
      <c r="A155" s="1"/>
      <c r="B155" s="1"/>
      <c r="C155" s="1"/>
      <c r="D155" s="2"/>
      <c r="E155" s="2"/>
      <c r="F155" s="2"/>
      <c r="G155" s="3"/>
      <c r="H155" s="3"/>
      <c r="I155" s="3"/>
      <c r="J155" s="3"/>
      <c r="K155" s="3"/>
      <c r="L155" s="3"/>
      <c r="M155" s="3"/>
      <c r="N155" s="3"/>
    </row>
    <row r="156" spans="1:14" s="9" customFormat="1" ht="12.75">
      <c r="A156" s="1"/>
      <c r="B156" s="1"/>
      <c r="C156" s="1"/>
      <c r="D156" s="2"/>
      <c r="E156" s="2"/>
      <c r="F156" s="2"/>
      <c r="G156" s="3"/>
      <c r="H156" s="3"/>
      <c r="I156" s="3"/>
      <c r="J156" s="3"/>
      <c r="K156" s="3"/>
      <c r="L156" s="3"/>
      <c r="M156" s="3"/>
      <c r="N156" s="3"/>
    </row>
    <row r="157" spans="1:14" s="9" customFormat="1" ht="12.75">
      <c r="A157" s="1"/>
      <c r="B157" s="1"/>
      <c r="C157" s="1"/>
      <c r="D157" s="2"/>
      <c r="E157" s="2"/>
      <c r="F157" s="2"/>
      <c r="G157" s="3"/>
      <c r="H157" s="3"/>
      <c r="I157" s="3"/>
      <c r="J157" s="3"/>
      <c r="K157" s="3"/>
      <c r="L157" s="3"/>
      <c r="M157" s="3"/>
      <c r="N157" s="3"/>
    </row>
    <row r="158" spans="1:14" s="9" customFormat="1" ht="12.75">
      <c r="A158" s="1"/>
      <c r="B158" s="1"/>
      <c r="C158" s="1"/>
      <c r="D158" s="2"/>
      <c r="E158" s="2"/>
      <c r="F158" s="2"/>
      <c r="G158" s="3"/>
      <c r="H158" s="3"/>
      <c r="I158" s="3"/>
      <c r="J158" s="3"/>
      <c r="K158" s="3"/>
      <c r="L158" s="3"/>
      <c r="M158" s="3"/>
      <c r="N158" s="3"/>
    </row>
    <row r="159" spans="1:14" s="9" customFormat="1" ht="12.75">
      <c r="A159" s="1"/>
      <c r="B159" s="1"/>
      <c r="C159" s="1"/>
      <c r="D159" s="2"/>
      <c r="E159" s="2"/>
      <c r="F159" s="2"/>
      <c r="G159" s="3"/>
      <c r="H159" s="3"/>
      <c r="I159" s="3"/>
      <c r="J159" s="3"/>
      <c r="K159" s="3"/>
      <c r="L159" s="3"/>
      <c r="M159" s="3"/>
      <c r="N159" s="3"/>
    </row>
    <row r="160" spans="1:14" s="9" customFormat="1" ht="12.75">
      <c r="A160" s="1"/>
      <c r="B160" s="1"/>
      <c r="C160" s="1"/>
      <c r="D160" s="2"/>
      <c r="E160" s="2"/>
      <c r="F160" s="2"/>
      <c r="G160" s="3"/>
      <c r="H160" s="3"/>
      <c r="I160" s="3"/>
      <c r="J160" s="3"/>
      <c r="K160" s="3"/>
      <c r="L160" s="3"/>
      <c r="M160" s="3"/>
      <c r="N160" s="3"/>
    </row>
    <row r="161" spans="1:14" s="9" customFormat="1" ht="12.75">
      <c r="A161" s="1"/>
      <c r="B161" s="1"/>
      <c r="C161" s="1"/>
      <c r="D161" s="2"/>
      <c r="E161" s="2"/>
      <c r="F161" s="2"/>
      <c r="G161" s="3"/>
      <c r="H161" s="3"/>
      <c r="I161" s="3"/>
      <c r="J161" s="3"/>
      <c r="K161" s="3"/>
      <c r="L161" s="3"/>
      <c r="M161" s="3"/>
      <c r="N161" s="3"/>
    </row>
    <row r="162" spans="1:14" s="9" customFormat="1" ht="12.75">
      <c r="A162" s="1"/>
      <c r="B162" s="1"/>
      <c r="C162" s="1"/>
      <c r="D162" s="2"/>
      <c r="E162" s="2"/>
      <c r="F162" s="2"/>
      <c r="G162" s="3"/>
      <c r="H162" s="3"/>
      <c r="I162" s="3"/>
      <c r="J162" s="3"/>
      <c r="K162" s="3"/>
      <c r="L162" s="3"/>
      <c r="M162" s="3"/>
      <c r="N162" s="3"/>
    </row>
    <row r="163" spans="1:14" s="9" customFormat="1" ht="12.75">
      <c r="A163" s="1"/>
      <c r="B163" s="1"/>
      <c r="C163" s="1"/>
      <c r="D163" s="2"/>
      <c r="E163" s="2"/>
      <c r="F163" s="2"/>
      <c r="G163" s="3"/>
      <c r="H163" s="3"/>
      <c r="I163" s="3"/>
      <c r="J163" s="3"/>
      <c r="K163" s="3"/>
      <c r="L163" s="3"/>
      <c r="M163" s="3"/>
      <c r="N163" s="3"/>
    </row>
    <row r="164" spans="1:14" s="9" customFormat="1" ht="12.75">
      <c r="A164" s="1"/>
      <c r="B164" s="1"/>
      <c r="C164" s="1"/>
      <c r="D164" s="2"/>
      <c r="E164" s="2"/>
      <c r="F164" s="2"/>
      <c r="G164" s="3"/>
      <c r="H164" s="3"/>
      <c r="I164" s="3"/>
      <c r="J164" s="3"/>
      <c r="K164" s="3"/>
      <c r="L164" s="3"/>
      <c r="M164" s="3"/>
      <c r="N164" s="3"/>
    </row>
    <row r="165" spans="1:14" s="9" customFormat="1" ht="12.75">
      <c r="A165" s="1"/>
      <c r="B165" s="1"/>
      <c r="C165" s="1"/>
      <c r="D165" s="2"/>
      <c r="E165" s="2"/>
      <c r="F165" s="2"/>
      <c r="G165" s="3"/>
      <c r="H165" s="3"/>
      <c r="I165" s="3"/>
      <c r="J165" s="3"/>
      <c r="K165" s="3"/>
      <c r="L165" s="3"/>
      <c r="M165" s="3"/>
      <c r="N165" s="3"/>
    </row>
    <row r="166" spans="1:14" s="9" customFormat="1" ht="12.75">
      <c r="A166" s="1"/>
      <c r="B166" s="1"/>
      <c r="C166" s="1"/>
      <c r="D166" s="2"/>
      <c r="E166" s="2"/>
      <c r="F166" s="2"/>
      <c r="G166" s="3"/>
      <c r="H166" s="3"/>
      <c r="I166" s="3"/>
      <c r="J166" s="3"/>
      <c r="K166" s="3"/>
      <c r="L166" s="3"/>
      <c r="M166" s="3"/>
      <c r="N166" s="3"/>
    </row>
    <row r="167" spans="1:14" s="9" customFormat="1" ht="12.75">
      <c r="A167" s="1"/>
      <c r="B167" s="1"/>
      <c r="C167" s="1"/>
      <c r="D167" s="2"/>
      <c r="E167" s="2"/>
      <c r="F167" s="2"/>
      <c r="G167" s="3"/>
      <c r="H167" s="3"/>
      <c r="I167" s="3"/>
      <c r="J167" s="3"/>
      <c r="K167" s="3"/>
      <c r="L167" s="3"/>
      <c r="M167" s="3"/>
      <c r="N167" s="3"/>
    </row>
    <row r="168" spans="1:14" s="9" customFormat="1" ht="12.75">
      <c r="A168" s="1"/>
      <c r="B168" s="1"/>
      <c r="C168" s="1"/>
      <c r="D168" s="2"/>
      <c r="E168" s="2"/>
      <c r="F168" s="2"/>
      <c r="G168" s="3"/>
      <c r="H168" s="3"/>
      <c r="I168" s="3"/>
      <c r="J168" s="3"/>
      <c r="K168" s="3"/>
      <c r="L168" s="3"/>
      <c r="M168" s="3"/>
      <c r="N168" s="3"/>
    </row>
    <row r="169" spans="1:14" s="9" customFormat="1" ht="12.75">
      <c r="A169" s="1"/>
      <c r="B169" s="1"/>
      <c r="C169" s="1"/>
      <c r="D169" s="2"/>
      <c r="E169" s="2"/>
      <c r="F169" s="2"/>
      <c r="G169" s="3"/>
      <c r="H169" s="3"/>
      <c r="I169" s="3"/>
      <c r="J169" s="3"/>
      <c r="K169" s="3"/>
      <c r="L169" s="3"/>
      <c r="M169" s="3"/>
      <c r="N169" s="3"/>
    </row>
    <row r="170" spans="1:14" s="9" customFormat="1" ht="12.75">
      <c r="A170" s="1"/>
      <c r="B170" s="1"/>
      <c r="C170" s="1"/>
      <c r="D170" s="2"/>
      <c r="E170" s="2"/>
      <c r="F170" s="2"/>
      <c r="G170" s="3"/>
      <c r="H170" s="3"/>
      <c r="I170" s="3"/>
      <c r="J170" s="3"/>
      <c r="K170" s="3"/>
      <c r="L170" s="3"/>
      <c r="M170" s="3"/>
      <c r="N170" s="3"/>
    </row>
    <row r="171" spans="1:14" s="9" customFormat="1" ht="12.75">
      <c r="A171" s="1"/>
      <c r="B171" s="1"/>
      <c r="C171" s="1"/>
      <c r="D171" s="2"/>
      <c r="E171" s="2"/>
      <c r="F171" s="2"/>
      <c r="G171" s="3"/>
      <c r="H171" s="3"/>
      <c r="I171" s="3"/>
      <c r="J171" s="3"/>
      <c r="K171" s="3"/>
      <c r="L171" s="3"/>
      <c r="M171" s="3"/>
      <c r="N171" s="3"/>
    </row>
    <row r="172" spans="1:14" s="9" customFormat="1" ht="12.75">
      <c r="A172" s="1"/>
      <c r="B172" s="1"/>
      <c r="C172" s="1"/>
      <c r="D172" s="2"/>
      <c r="E172" s="2"/>
      <c r="F172" s="2"/>
      <c r="G172" s="3"/>
      <c r="H172" s="3"/>
      <c r="I172" s="3"/>
      <c r="J172" s="3"/>
      <c r="K172" s="3"/>
      <c r="L172" s="3"/>
      <c r="M172" s="3"/>
      <c r="N172" s="3"/>
    </row>
    <row r="173" spans="1:14" s="9" customFormat="1" ht="12.75">
      <c r="A173" s="1"/>
      <c r="B173" s="1"/>
      <c r="C173" s="1"/>
      <c r="D173" s="2"/>
      <c r="E173" s="2"/>
      <c r="F173" s="2"/>
      <c r="G173" s="3"/>
      <c r="H173" s="3"/>
      <c r="I173" s="3"/>
      <c r="J173" s="3"/>
      <c r="K173" s="3"/>
      <c r="L173" s="3"/>
      <c r="M173" s="3"/>
      <c r="N173" s="3"/>
    </row>
    <row r="174" spans="1:14" s="9" customFormat="1" ht="12.75">
      <c r="A174" s="1"/>
      <c r="B174" s="1"/>
      <c r="C174" s="1"/>
      <c r="D174" s="2"/>
      <c r="E174" s="2"/>
      <c r="F174" s="2"/>
      <c r="G174" s="3"/>
      <c r="H174" s="3"/>
      <c r="I174" s="3"/>
      <c r="J174" s="3"/>
      <c r="K174" s="3"/>
      <c r="L174" s="3"/>
      <c r="M174" s="3"/>
      <c r="N174" s="3"/>
    </row>
    <row r="175" spans="1:14" s="9" customFormat="1" ht="12.75">
      <c r="A175" s="1"/>
      <c r="B175" s="1"/>
      <c r="C175" s="1"/>
      <c r="D175" s="2"/>
      <c r="E175" s="2"/>
      <c r="F175" s="2"/>
      <c r="G175" s="3"/>
      <c r="H175" s="3"/>
      <c r="I175" s="3"/>
      <c r="J175" s="3"/>
      <c r="K175" s="3"/>
      <c r="L175" s="3"/>
      <c r="M175" s="3"/>
      <c r="N175" s="3"/>
    </row>
    <row r="176" spans="1:14" s="9" customFormat="1" ht="12.75">
      <c r="A176" s="1"/>
      <c r="B176" s="1"/>
      <c r="C176" s="1"/>
      <c r="D176" s="2"/>
      <c r="E176" s="2"/>
      <c r="F176" s="2"/>
      <c r="G176" s="3"/>
      <c r="H176" s="3"/>
      <c r="I176" s="3"/>
      <c r="J176" s="3"/>
      <c r="K176" s="3"/>
      <c r="L176" s="3"/>
      <c r="M176" s="3"/>
      <c r="N176" s="3"/>
    </row>
    <row r="177" spans="1:14" s="9" customFormat="1" ht="12.75">
      <c r="A177" s="1"/>
      <c r="B177" s="1"/>
      <c r="C177" s="1"/>
      <c r="D177" s="2"/>
      <c r="E177" s="2"/>
      <c r="F177" s="2"/>
      <c r="G177" s="3"/>
      <c r="H177" s="3"/>
      <c r="I177" s="3"/>
      <c r="J177" s="3"/>
      <c r="K177" s="3"/>
      <c r="L177" s="3"/>
      <c r="M177" s="3"/>
      <c r="N177" s="3"/>
    </row>
    <row r="178" spans="1:14" s="9" customFormat="1" ht="12.75">
      <c r="A178" s="1"/>
      <c r="B178" s="1"/>
      <c r="C178" s="1"/>
      <c r="D178" s="2"/>
      <c r="E178" s="2"/>
      <c r="F178" s="2"/>
      <c r="G178" s="3"/>
      <c r="H178" s="3"/>
      <c r="I178" s="3"/>
      <c r="J178" s="3"/>
      <c r="K178" s="3"/>
      <c r="L178" s="3"/>
      <c r="M178" s="3"/>
      <c r="N178" s="3"/>
    </row>
    <row r="179" spans="1:14" s="9" customFormat="1" ht="12.75">
      <c r="A179" s="1"/>
      <c r="B179" s="1"/>
      <c r="C179" s="1"/>
      <c r="D179" s="2"/>
      <c r="E179" s="2"/>
      <c r="F179" s="2"/>
      <c r="G179" s="3"/>
      <c r="H179" s="3"/>
      <c r="I179" s="3"/>
      <c r="J179" s="3"/>
      <c r="K179" s="3"/>
      <c r="L179" s="3"/>
      <c r="M179" s="3"/>
      <c r="N179" s="3"/>
    </row>
    <row r="180" spans="1:14" s="9" customFormat="1" ht="12.75">
      <c r="A180" s="1"/>
      <c r="B180" s="1"/>
      <c r="C180" s="1"/>
      <c r="D180" s="2"/>
      <c r="E180" s="2"/>
      <c r="F180" s="2"/>
      <c r="G180" s="3"/>
      <c r="H180" s="3"/>
      <c r="I180" s="3"/>
      <c r="J180" s="3"/>
      <c r="K180" s="3"/>
      <c r="L180" s="3"/>
      <c r="M180" s="3"/>
      <c r="N180" s="3"/>
    </row>
    <row r="181" spans="1:14" s="9" customFormat="1" ht="12.75">
      <c r="A181" s="1"/>
      <c r="B181" s="1"/>
      <c r="C181" s="1"/>
      <c r="D181" s="2"/>
      <c r="E181" s="2"/>
      <c r="F181" s="2"/>
      <c r="G181" s="3"/>
      <c r="H181" s="3"/>
      <c r="I181" s="3"/>
      <c r="J181" s="3"/>
      <c r="K181" s="3"/>
      <c r="L181" s="3"/>
      <c r="M181" s="3"/>
      <c r="N181" s="3"/>
    </row>
    <row r="182" spans="1:14" s="9" customFormat="1" ht="12.75">
      <c r="A182" s="1"/>
      <c r="B182" s="1"/>
      <c r="C182" s="1"/>
      <c r="D182" s="2"/>
      <c r="E182" s="2"/>
      <c r="F182" s="2"/>
      <c r="G182" s="3"/>
      <c r="H182" s="3"/>
      <c r="I182" s="3"/>
      <c r="J182" s="3"/>
      <c r="K182" s="3"/>
      <c r="L182" s="3"/>
      <c r="M182" s="3"/>
      <c r="N182" s="3"/>
    </row>
    <row r="183" spans="1:14" s="9" customFormat="1" ht="12.75">
      <c r="A183" s="1"/>
      <c r="B183" s="1"/>
      <c r="C183" s="1"/>
      <c r="D183" s="2"/>
      <c r="E183" s="2"/>
      <c r="F183" s="2"/>
      <c r="G183" s="3"/>
      <c r="H183" s="3"/>
      <c r="I183" s="3"/>
      <c r="J183" s="3"/>
      <c r="K183" s="3"/>
      <c r="L183" s="3"/>
      <c r="M183" s="3"/>
      <c r="N183" s="3"/>
    </row>
    <row r="184" spans="1:14" s="9" customFormat="1" ht="12.75">
      <c r="A184" s="1"/>
      <c r="B184" s="1"/>
      <c r="C184" s="1"/>
      <c r="D184" s="2"/>
      <c r="E184" s="2"/>
      <c r="F184" s="2"/>
      <c r="G184" s="3"/>
      <c r="H184" s="3"/>
      <c r="I184" s="3"/>
      <c r="J184" s="3"/>
      <c r="K184" s="3"/>
      <c r="L184" s="3"/>
      <c r="M184" s="3"/>
      <c r="N184" s="3"/>
    </row>
    <row r="185" spans="1:14" s="9" customFormat="1" ht="12.75">
      <c r="A185" s="1"/>
      <c r="B185" s="1"/>
      <c r="C185" s="1"/>
      <c r="D185" s="2"/>
      <c r="E185" s="2"/>
      <c r="F185" s="2"/>
      <c r="G185" s="3"/>
      <c r="H185" s="3"/>
      <c r="I185" s="3"/>
      <c r="J185" s="3"/>
      <c r="K185" s="3"/>
      <c r="L185" s="3"/>
      <c r="M185" s="3"/>
      <c r="N185" s="3"/>
    </row>
    <row r="186" spans="1:14" s="9" customFormat="1" ht="12.75">
      <c r="A186" s="1"/>
      <c r="B186" s="1"/>
      <c r="C186" s="1"/>
      <c r="D186" s="2"/>
      <c r="E186" s="2"/>
      <c r="F186" s="2"/>
      <c r="G186" s="3"/>
      <c r="H186" s="3"/>
      <c r="I186" s="3"/>
      <c r="J186" s="3"/>
      <c r="K186" s="3"/>
      <c r="L186" s="3"/>
      <c r="M186" s="3"/>
      <c r="N186" s="3"/>
    </row>
    <row r="187" spans="1:14" s="9" customFormat="1" ht="12.75">
      <c r="A187" s="1"/>
      <c r="B187" s="1"/>
      <c r="C187" s="1"/>
      <c r="D187" s="2"/>
      <c r="E187" s="2"/>
      <c r="F187" s="2"/>
      <c r="G187" s="3"/>
      <c r="H187" s="3"/>
      <c r="I187" s="3"/>
      <c r="J187" s="3"/>
      <c r="K187" s="3"/>
      <c r="L187" s="3"/>
      <c r="M187" s="3"/>
      <c r="N187" s="3"/>
    </row>
    <row r="188" spans="1:14" s="9" customFormat="1" ht="12.75">
      <c r="A188" s="1"/>
      <c r="B188" s="1"/>
      <c r="C188" s="1"/>
      <c r="D188" s="2"/>
      <c r="E188" s="2"/>
      <c r="F188" s="2"/>
      <c r="G188" s="3"/>
      <c r="H188" s="3"/>
      <c r="I188" s="3"/>
      <c r="J188" s="3"/>
      <c r="K188" s="3"/>
      <c r="L188" s="3"/>
      <c r="M188" s="3"/>
      <c r="N188" s="3"/>
    </row>
    <row r="189" spans="1:14" s="9" customFormat="1" ht="12.75">
      <c r="A189" s="1"/>
      <c r="B189" s="1"/>
      <c r="C189" s="1"/>
      <c r="D189" s="2"/>
      <c r="E189" s="2"/>
      <c r="F189" s="2"/>
      <c r="G189" s="3"/>
      <c r="H189" s="3"/>
      <c r="I189" s="3"/>
      <c r="J189" s="3"/>
      <c r="K189" s="3"/>
      <c r="L189" s="3"/>
      <c r="M189" s="3"/>
      <c r="N189" s="3"/>
    </row>
    <row r="190" spans="1:14" s="9" customFormat="1" ht="12.75">
      <c r="A190" s="1"/>
      <c r="B190" s="1"/>
      <c r="C190" s="1"/>
      <c r="D190" s="2"/>
      <c r="E190" s="2"/>
      <c r="F190" s="2"/>
      <c r="G190" s="3"/>
      <c r="H190" s="3"/>
      <c r="I190" s="3"/>
      <c r="J190" s="3"/>
      <c r="K190" s="3"/>
      <c r="L190" s="3"/>
      <c r="M190" s="3"/>
      <c r="N190" s="3"/>
    </row>
    <row r="191" spans="1:14" s="9" customFormat="1" ht="12.75">
      <c r="A191" s="1"/>
      <c r="B191" s="1"/>
      <c r="C191" s="1"/>
      <c r="D191" s="2"/>
      <c r="E191" s="2"/>
      <c r="F191" s="2"/>
      <c r="G191" s="3"/>
      <c r="H191" s="3"/>
      <c r="I191" s="3"/>
      <c r="J191" s="3"/>
      <c r="K191" s="3"/>
      <c r="L191" s="3"/>
      <c r="M191" s="3"/>
      <c r="N191" s="3"/>
    </row>
    <row r="192" spans="1:14" s="9" customFormat="1" ht="12.75">
      <c r="A192" s="1"/>
      <c r="B192" s="1"/>
      <c r="C192" s="1"/>
      <c r="D192" s="2"/>
      <c r="E192" s="2"/>
      <c r="F192" s="2"/>
      <c r="G192" s="3"/>
      <c r="H192" s="3"/>
      <c r="I192" s="3"/>
      <c r="J192" s="3"/>
      <c r="K192" s="3"/>
      <c r="L192" s="3"/>
      <c r="M192" s="3"/>
      <c r="N192" s="3"/>
    </row>
    <row r="193" spans="1:14" s="9" customFormat="1" ht="12.75">
      <c r="A193" s="1"/>
      <c r="B193" s="1"/>
      <c r="C193" s="1"/>
      <c r="D193" s="2"/>
      <c r="E193" s="2"/>
      <c r="F193" s="2"/>
      <c r="G193" s="3"/>
      <c r="H193" s="3"/>
      <c r="I193" s="3"/>
      <c r="J193" s="3"/>
      <c r="K193" s="3"/>
      <c r="L193" s="3"/>
      <c r="M193" s="3"/>
      <c r="N193" s="3"/>
    </row>
    <row r="194" spans="1:14" s="9" customFormat="1" ht="12.75">
      <c r="A194" s="1"/>
      <c r="B194" s="1"/>
      <c r="C194" s="1"/>
      <c r="D194" s="2"/>
      <c r="E194" s="2"/>
      <c r="F194" s="2"/>
      <c r="G194" s="3"/>
      <c r="H194" s="3"/>
      <c r="I194" s="3"/>
      <c r="J194" s="3"/>
      <c r="K194" s="3"/>
      <c r="L194" s="3"/>
      <c r="M194" s="3"/>
      <c r="N194" s="3"/>
    </row>
    <row r="195" spans="1:14" s="9" customFormat="1" ht="12.75">
      <c r="A195" s="1"/>
      <c r="B195" s="1"/>
      <c r="C195" s="1"/>
      <c r="D195" s="2"/>
      <c r="E195" s="2"/>
      <c r="F195" s="2"/>
      <c r="G195" s="3"/>
      <c r="H195" s="3"/>
      <c r="I195" s="3"/>
      <c r="J195" s="3"/>
      <c r="K195" s="3"/>
      <c r="L195" s="3"/>
      <c r="M195" s="3"/>
      <c r="N195" s="3"/>
    </row>
    <row r="196" spans="1:14" s="9" customFormat="1" ht="12.75">
      <c r="A196" s="1"/>
      <c r="B196" s="1"/>
      <c r="C196" s="1"/>
      <c r="D196" s="2"/>
      <c r="E196" s="2"/>
      <c r="F196" s="2"/>
      <c r="G196" s="3"/>
      <c r="H196" s="3"/>
      <c r="I196" s="3"/>
      <c r="J196" s="3"/>
      <c r="K196" s="3"/>
      <c r="L196" s="3"/>
      <c r="M196" s="3"/>
      <c r="N196" s="3"/>
    </row>
    <row r="197" spans="1:14" s="9" customFormat="1" ht="12.75">
      <c r="A197" s="1"/>
      <c r="B197" s="1"/>
      <c r="C197" s="1"/>
      <c r="D197" s="2"/>
      <c r="E197" s="2"/>
      <c r="F197" s="2"/>
      <c r="G197" s="3"/>
      <c r="H197" s="3"/>
      <c r="I197" s="3"/>
      <c r="J197" s="3"/>
      <c r="K197" s="3"/>
      <c r="L197" s="3"/>
      <c r="M197" s="3"/>
      <c r="N197" s="3"/>
    </row>
    <row r="198" spans="1:14" s="9" customFormat="1" ht="12.75">
      <c r="A198" s="1"/>
      <c r="B198" s="1"/>
      <c r="C198" s="1"/>
      <c r="D198" s="2"/>
      <c r="E198" s="2"/>
      <c r="F198" s="2"/>
      <c r="G198" s="3"/>
      <c r="H198" s="3"/>
      <c r="I198" s="3"/>
      <c r="J198" s="3"/>
      <c r="K198" s="3"/>
      <c r="L198" s="3"/>
      <c r="M198" s="3"/>
      <c r="N198" s="3"/>
    </row>
    <row r="199" spans="1:14" s="9" customFormat="1" ht="12.75">
      <c r="A199" s="1"/>
      <c r="B199" s="1"/>
      <c r="C199" s="1"/>
      <c r="D199" s="2"/>
      <c r="E199" s="2"/>
      <c r="F199" s="2"/>
      <c r="G199" s="3"/>
      <c r="H199" s="3"/>
      <c r="I199" s="3"/>
      <c r="J199" s="3"/>
      <c r="K199" s="3"/>
      <c r="L199" s="3"/>
      <c r="M199" s="3"/>
      <c r="N199" s="3"/>
    </row>
    <row r="200" spans="1:14" s="9" customFormat="1" ht="12.75">
      <c r="A200" s="1"/>
      <c r="B200" s="1"/>
      <c r="C200" s="1"/>
      <c r="D200" s="2"/>
      <c r="E200" s="2"/>
      <c r="F200" s="2"/>
      <c r="G200" s="3"/>
      <c r="H200" s="3"/>
      <c r="I200" s="3"/>
      <c r="J200" s="3"/>
      <c r="K200" s="3"/>
      <c r="L200" s="3"/>
      <c r="M200" s="3"/>
      <c r="N200" s="3"/>
    </row>
    <row r="201" spans="1:14" s="9" customFormat="1" ht="12.75">
      <c r="A201" s="1"/>
      <c r="B201" s="1"/>
      <c r="C201" s="1"/>
      <c r="D201" s="2"/>
      <c r="E201" s="2"/>
      <c r="F201" s="2"/>
      <c r="G201" s="3"/>
      <c r="H201" s="3"/>
      <c r="I201" s="3"/>
      <c r="J201" s="3"/>
      <c r="K201" s="3"/>
      <c r="L201" s="3"/>
      <c r="M201" s="3"/>
      <c r="N201" s="3"/>
    </row>
    <row r="202" spans="1:14" s="9" customFormat="1" ht="12.75">
      <c r="A202" s="1"/>
      <c r="B202" s="1"/>
      <c r="C202" s="1"/>
      <c r="D202" s="2"/>
      <c r="E202" s="2"/>
      <c r="F202" s="2"/>
      <c r="G202" s="3"/>
      <c r="H202" s="3"/>
      <c r="I202" s="3"/>
      <c r="J202" s="3"/>
      <c r="K202" s="3"/>
      <c r="L202" s="3"/>
      <c r="M202" s="3"/>
      <c r="N202" s="3"/>
    </row>
    <row r="203" spans="1:14" s="9" customFormat="1" ht="12.75">
      <c r="A203" s="1"/>
      <c r="B203" s="1"/>
      <c r="C203" s="1"/>
      <c r="D203" s="2"/>
      <c r="E203" s="2"/>
      <c r="F203" s="2"/>
      <c r="G203" s="3"/>
      <c r="H203" s="3"/>
      <c r="I203" s="3"/>
      <c r="J203" s="3"/>
      <c r="K203" s="3"/>
      <c r="L203" s="3"/>
      <c r="M203" s="3"/>
      <c r="N203" s="3"/>
    </row>
    <row r="204" spans="1:14" s="9" customFormat="1" ht="12.75">
      <c r="A204" s="1"/>
      <c r="B204" s="1"/>
      <c r="C204" s="1"/>
      <c r="D204" s="2"/>
      <c r="E204" s="2"/>
      <c r="F204" s="2"/>
      <c r="G204" s="3"/>
      <c r="H204" s="3"/>
      <c r="I204" s="3"/>
      <c r="J204" s="3"/>
      <c r="K204" s="3"/>
      <c r="L204" s="3"/>
      <c r="M204" s="3"/>
      <c r="N204" s="3"/>
    </row>
    <row r="205" spans="1:14" s="9" customFormat="1" ht="12.75">
      <c r="A205" s="1"/>
      <c r="B205" s="1"/>
      <c r="C205" s="1"/>
      <c r="D205" s="2"/>
      <c r="E205" s="2"/>
      <c r="F205" s="2"/>
      <c r="G205" s="3"/>
      <c r="H205" s="3"/>
      <c r="I205" s="3"/>
      <c r="J205" s="3"/>
      <c r="K205" s="3"/>
      <c r="L205" s="3"/>
      <c r="M205" s="3"/>
      <c r="N205" s="3"/>
    </row>
    <row r="206" spans="1:14" s="9" customFormat="1" ht="12.75">
      <c r="A206" s="1"/>
      <c r="B206" s="1"/>
      <c r="C206" s="1"/>
      <c r="D206" s="2"/>
      <c r="E206" s="2"/>
      <c r="F206" s="2"/>
      <c r="G206" s="3"/>
      <c r="H206" s="3"/>
      <c r="I206" s="3"/>
      <c r="J206" s="3"/>
      <c r="K206" s="3"/>
      <c r="L206" s="3"/>
      <c r="M206" s="3"/>
      <c r="N206" s="3"/>
    </row>
    <row r="207" spans="1:14" s="9" customFormat="1" ht="12.75">
      <c r="A207" s="1"/>
      <c r="B207" s="1"/>
      <c r="C207" s="1"/>
      <c r="D207" s="2"/>
      <c r="E207" s="2"/>
      <c r="F207" s="2"/>
      <c r="G207" s="3"/>
      <c r="H207" s="3"/>
      <c r="I207" s="3"/>
      <c r="J207" s="3"/>
      <c r="K207" s="3"/>
      <c r="L207" s="3"/>
      <c r="M207" s="3"/>
      <c r="N207" s="3"/>
    </row>
    <row r="208" spans="1:14" s="9" customFormat="1" ht="12.75">
      <c r="A208" s="1"/>
      <c r="B208" s="1"/>
      <c r="C208" s="1"/>
      <c r="D208" s="2"/>
      <c r="E208" s="2"/>
      <c r="F208" s="2"/>
      <c r="G208" s="3"/>
      <c r="H208" s="3"/>
      <c r="I208" s="3"/>
      <c r="J208" s="3"/>
      <c r="K208" s="3"/>
      <c r="L208" s="3"/>
      <c r="M208" s="3"/>
      <c r="N208" s="3"/>
    </row>
    <row r="209" spans="1:14" s="9" customFormat="1" ht="12.75">
      <c r="A209" s="1"/>
      <c r="B209" s="1"/>
      <c r="C209" s="1"/>
      <c r="D209" s="2"/>
      <c r="E209" s="2"/>
      <c r="F209" s="2"/>
      <c r="G209" s="3"/>
      <c r="H209" s="3"/>
      <c r="I209" s="3"/>
      <c r="J209" s="3"/>
      <c r="K209" s="3"/>
      <c r="L209" s="3"/>
      <c r="M209" s="3"/>
      <c r="N209" s="3"/>
    </row>
    <row r="210" spans="1:14" s="9" customFormat="1" ht="12.75">
      <c r="A210" s="1"/>
      <c r="B210" s="1"/>
      <c r="C210" s="1"/>
      <c r="D210" s="2"/>
      <c r="E210" s="2"/>
      <c r="F210" s="2"/>
      <c r="G210" s="3"/>
      <c r="H210" s="3"/>
      <c r="I210" s="3"/>
      <c r="J210" s="3"/>
      <c r="K210" s="3"/>
      <c r="L210" s="3"/>
      <c r="M210" s="3"/>
      <c r="N210" s="3"/>
    </row>
    <row r="211" spans="1:14" s="9" customFormat="1" ht="12.75">
      <c r="A211" s="1"/>
      <c r="B211" s="1"/>
      <c r="C211" s="1"/>
      <c r="D211" s="2"/>
      <c r="E211" s="2"/>
      <c r="F211" s="2"/>
      <c r="G211" s="3"/>
      <c r="H211" s="3"/>
      <c r="I211" s="3"/>
      <c r="J211" s="3"/>
      <c r="K211" s="3"/>
      <c r="L211" s="3"/>
      <c r="M211" s="3"/>
      <c r="N211" s="3"/>
    </row>
    <row r="212" spans="1:14" s="9" customFormat="1" ht="12.75">
      <c r="A212" s="1"/>
      <c r="B212" s="1"/>
      <c r="C212" s="1"/>
      <c r="D212" s="2"/>
      <c r="E212" s="2"/>
      <c r="F212" s="2"/>
      <c r="G212" s="3"/>
      <c r="H212" s="3"/>
      <c r="I212" s="3"/>
      <c r="J212" s="3"/>
      <c r="K212" s="3"/>
      <c r="L212" s="3"/>
      <c r="M212" s="3"/>
      <c r="N212" s="3"/>
    </row>
    <row r="213" spans="1:14" s="9" customFormat="1" ht="12.75">
      <c r="A213" s="1"/>
      <c r="B213" s="1"/>
      <c r="C213" s="1"/>
      <c r="D213" s="2"/>
      <c r="E213" s="2"/>
      <c r="F213" s="2"/>
      <c r="G213" s="3"/>
      <c r="H213" s="3"/>
      <c r="I213" s="3"/>
      <c r="J213" s="3"/>
      <c r="K213" s="3"/>
      <c r="L213" s="3"/>
      <c r="M213" s="3"/>
      <c r="N213" s="3"/>
    </row>
    <row r="214" spans="1:14" s="9" customFormat="1" ht="12.75">
      <c r="A214" s="1"/>
      <c r="B214" s="1"/>
      <c r="C214" s="1"/>
      <c r="D214" s="2"/>
      <c r="E214" s="2"/>
      <c r="F214" s="2"/>
      <c r="G214" s="3"/>
      <c r="H214" s="3"/>
      <c r="I214" s="3"/>
      <c r="J214" s="3"/>
      <c r="K214" s="3"/>
      <c r="L214" s="3"/>
      <c r="M214" s="3"/>
      <c r="N214" s="3"/>
    </row>
    <row r="215" spans="1:14" s="9" customFormat="1" ht="12.75">
      <c r="A215" s="1"/>
      <c r="B215" s="1"/>
      <c r="C215" s="1"/>
      <c r="D215" s="2"/>
      <c r="E215" s="2"/>
      <c r="F215" s="2"/>
      <c r="G215" s="3"/>
      <c r="H215" s="3"/>
      <c r="I215" s="3"/>
      <c r="J215" s="3"/>
      <c r="K215" s="3"/>
      <c r="L215" s="3"/>
      <c r="M215" s="3"/>
      <c r="N215" s="3"/>
    </row>
    <row r="216" spans="1:14" s="9" customFormat="1" ht="12.75">
      <c r="A216" s="1"/>
      <c r="B216" s="1"/>
      <c r="C216" s="1"/>
      <c r="D216" s="2"/>
      <c r="E216" s="2"/>
      <c r="F216" s="2"/>
      <c r="G216" s="3"/>
      <c r="H216" s="3"/>
      <c r="I216" s="3"/>
      <c r="J216" s="3"/>
      <c r="K216" s="3"/>
      <c r="L216" s="3"/>
      <c r="M216" s="3"/>
      <c r="N216" s="3"/>
    </row>
    <row r="217" spans="1:14" s="9" customFormat="1" ht="12.75">
      <c r="A217" s="1"/>
      <c r="B217" s="1"/>
      <c r="C217" s="1"/>
      <c r="D217" s="2"/>
      <c r="E217" s="2"/>
      <c r="F217" s="2"/>
      <c r="G217" s="3"/>
      <c r="H217" s="3"/>
      <c r="I217" s="3"/>
      <c r="J217" s="3"/>
      <c r="K217" s="3"/>
      <c r="L217" s="3"/>
      <c r="M217" s="3"/>
      <c r="N217" s="3"/>
    </row>
    <row r="218" spans="1:14" s="9" customFormat="1" ht="12.75">
      <c r="A218" s="1"/>
      <c r="B218" s="1"/>
      <c r="C218" s="1"/>
      <c r="D218" s="2"/>
      <c r="E218" s="2"/>
      <c r="F218" s="2"/>
      <c r="G218" s="3"/>
      <c r="H218" s="3"/>
      <c r="I218" s="3"/>
      <c r="J218" s="3"/>
      <c r="K218" s="3"/>
      <c r="L218" s="3"/>
      <c r="M218" s="3"/>
      <c r="N218" s="3"/>
    </row>
    <row r="219" spans="1:14" s="9" customFormat="1" ht="12.75">
      <c r="A219" s="1"/>
      <c r="B219" s="1"/>
      <c r="C219" s="1"/>
      <c r="D219" s="2"/>
      <c r="E219" s="2"/>
      <c r="F219" s="2"/>
      <c r="G219" s="3"/>
      <c r="H219" s="3"/>
      <c r="I219" s="3"/>
      <c r="J219" s="3"/>
      <c r="K219" s="3"/>
      <c r="L219" s="3"/>
      <c r="M219" s="3"/>
      <c r="N219" s="3"/>
    </row>
    <row r="220" spans="1:14" s="9" customFormat="1" ht="12.75">
      <c r="A220" s="1"/>
      <c r="B220" s="1"/>
      <c r="C220" s="1"/>
      <c r="D220" s="2"/>
      <c r="E220" s="2"/>
      <c r="F220" s="2"/>
      <c r="G220" s="3"/>
      <c r="H220" s="3"/>
      <c r="I220" s="3"/>
      <c r="J220" s="3"/>
      <c r="K220" s="3"/>
      <c r="L220" s="3"/>
      <c r="M220" s="3"/>
      <c r="N220" s="3"/>
    </row>
    <row r="221" spans="1:14" s="9" customFormat="1" ht="12.75">
      <c r="A221" s="1"/>
      <c r="B221" s="1"/>
      <c r="C221" s="1"/>
      <c r="D221" s="2"/>
      <c r="E221" s="2"/>
      <c r="F221" s="2"/>
      <c r="G221" s="3"/>
      <c r="H221" s="3"/>
      <c r="I221" s="3"/>
      <c r="J221" s="3"/>
      <c r="K221" s="3"/>
      <c r="L221" s="3"/>
      <c r="M221" s="3"/>
      <c r="N221" s="3"/>
    </row>
    <row r="222" spans="1:14" s="9" customFormat="1" ht="12.75">
      <c r="A222" s="1"/>
      <c r="B222" s="1"/>
      <c r="C222" s="1"/>
      <c r="D222" s="2"/>
      <c r="E222" s="2"/>
      <c r="F222" s="2"/>
      <c r="G222" s="3"/>
      <c r="H222" s="3"/>
      <c r="I222" s="3"/>
      <c r="J222" s="3"/>
      <c r="K222" s="3"/>
      <c r="L222" s="3"/>
      <c r="M222" s="3"/>
      <c r="N222" s="3"/>
    </row>
    <row r="223" spans="1:14" s="9" customFormat="1" ht="12.75">
      <c r="A223" s="1"/>
      <c r="B223" s="1"/>
      <c r="C223" s="1"/>
      <c r="D223" s="2"/>
      <c r="E223" s="2"/>
      <c r="F223" s="2"/>
      <c r="G223" s="3"/>
      <c r="H223" s="3"/>
      <c r="I223" s="3"/>
      <c r="J223" s="3"/>
      <c r="K223" s="3"/>
      <c r="L223" s="3"/>
      <c r="M223" s="3"/>
      <c r="N223" s="3"/>
    </row>
    <row r="224" spans="1:14" s="9" customFormat="1" ht="12.75">
      <c r="A224" s="1"/>
      <c r="B224" s="1"/>
      <c r="C224" s="1"/>
      <c r="D224" s="2"/>
      <c r="E224" s="2"/>
      <c r="F224" s="2"/>
      <c r="G224" s="3"/>
      <c r="H224" s="3"/>
      <c r="I224" s="3"/>
      <c r="J224" s="3"/>
      <c r="K224" s="3"/>
      <c r="L224" s="3"/>
      <c r="M224" s="3"/>
      <c r="N224" s="3"/>
    </row>
    <row r="225" spans="1:14" s="9" customFormat="1" ht="12.75">
      <c r="A225" s="1"/>
      <c r="B225" s="1"/>
      <c r="C225" s="1"/>
      <c r="D225" s="2"/>
      <c r="E225" s="2"/>
      <c r="F225" s="2"/>
      <c r="G225" s="3"/>
      <c r="H225" s="3"/>
      <c r="I225" s="3"/>
      <c r="J225" s="3"/>
      <c r="K225" s="3"/>
      <c r="L225" s="3"/>
      <c r="M225" s="3"/>
      <c r="N225" s="3"/>
    </row>
    <row r="226" spans="1:14" s="9" customFormat="1" ht="12.75">
      <c r="A226" s="1"/>
      <c r="B226" s="1"/>
      <c r="C226" s="1"/>
      <c r="D226" s="2"/>
      <c r="E226" s="2"/>
      <c r="F226" s="2"/>
      <c r="G226" s="3"/>
      <c r="H226" s="3"/>
      <c r="I226" s="3"/>
      <c r="J226" s="3"/>
      <c r="K226" s="3"/>
      <c r="L226" s="3"/>
      <c r="M226" s="3"/>
      <c r="N226" s="3"/>
    </row>
    <row r="227" spans="1:14" s="9" customFormat="1" ht="12.75">
      <c r="A227" s="1"/>
      <c r="B227" s="1"/>
      <c r="C227" s="1"/>
      <c r="D227" s="2"/>
      <c r="E227" s="2"/>
      <c r="F227" s="2"/>
      <c r="G227" s="3"/>
      <c r="H227" s="3"/>
      <c r="I227" s="3"/>
      <c r="J227" s="3"/>
      <c r="K227" s="3"/>
      <c r="L227" s="3"/>
      <c r="M227" s="3"/>
      <c r="N227" s="3"/>
    </row>
    <row r="228" spans="1:14" s="9" customFormat="1" ht="12.75">
      <c r="A228" s="1"/>
      <c r="B228" s="1"/>
      <c r="C228" s="1"/>
      <c r="D228" s="2"/>
      <c r="E228" s="2"/>
      <c r="F228" s="2"/>
      <c r="G228" s="3"/>
      <c r="H228" s="3"/>
      <c r="I228" s="3"/>
      <c r="J228" s="3"/>
      <c r="K228" s="3"/>
      <c r="L228" s="3"/>
      <c r="M228" s="3"/>
      <c r="N228" s="3"/>
    </row>
    <row r="229" spans="1:14" s="9" customFormat="1" ht="12.75">
      <c r="A229" s="1"/>
      <c r="B229" s="1"/>
      <c r="C229" s="1"/>
      <c r="D229" s="2"/>
      <c r="E229" s="2"/>
      <c r="F229" s="2"/>
      <c r="G229" s="3"/>
      <c r="H229" s="3"/>
      <c r="I229" s="3"/>
      <c r="J229" s="3"/>
      <c r="K229" s="3"/>
      <c r="L229" s="3"/>
      <c r="M229" s="3"/>
      <c r="N229" s="3"/>
    </row>
    <row r="230" spans="1:14" s="9" customFormat="1" ht="12.75">
      <c r="A230" s="1"/>
      <c r="B230" s="1"/>
      <c r="C230" s="1"/>
      <c r="D230" s="2"/>
      <c r="E230" s="2"/>
      <c r="F230" s="2"/>
      <c r="G230" s="3"/>
      <c r="H230" s="3"/>
      <c r="I230" s="3"/>
      <c r="J230" s="3"/>
      <c r="K230" s="3"/>
      <c r="L230" s="3"/>
      <c r="M230" s="3"/>
      <c r="N230" s="3"/>
    </row>
    <row r="231" spans="1:14" s="9" customFormat="1" ht="12.75">
      <c r="A231" s="1"/>
      <c r="B231" s="1"/>
      <c r="C231" s="1"/>
      <c r="D231" s="2"/>
      <c r="E231" s="2"/>
      <c r="F231" s="2"/>
      <c r="G231" s="3"/>
      <c r="H231" s="3"/>
      <c r="I231" s="3"/>
      <c r="J231" s="3"/>
      <c r="K231" s="3"/>
      <c r="L231" s="3"/>
      <c r="M231" s="3"/>
      <c r="N231" s="3"/>
    </row>
    <row r="232" spans="1:14" s="9" customFormat="1" ht="12.75">
      <c r="A232" s="1"/>
      <c r="B232" s="1"/>
      <c r="C232" s="1"/>
      <c r="D232" s="2"/>
      <c r="E232" s="2"/>
      <c r="F232" s="2"/>
      <c r="G232" s="3"/>
      <c r="H232" s="3"/>
      <c r="I232" s="3"/>
      <c r="J232" s="3"/>
      <c r="K232" s="3"/>
      <c r="L232" s="3"/>
      <c r="M232" s="3"/>
      <c r="N232" s="3"/>
    </row>
    <row r="233" spans="1:14" s="9" customFormat="1" ht="12.75">
      <c r="A233" s="1"/>
      <c r="B233" s="1"/>
      <c r="C233" s="1"/>
      <c r="D233" s="2"/>
      <c r="E233" s="2"/>
      <c r="F233" s="2"/>
      <c r="G233" s="3"/>
      <c r="H233" s="3"/>
      <c r="I233" s="3"/>
      <c r="J233" s="3"/>
      <c r="K233" s="3"/>
      <c r="L233" s="3"/>
      <c r="M233" s="3"/>
      <c r="N233" s="3"/>
    </row>
    <row r="234" spans="1:14" s="9" customFormat="1" ht="12.75">
      <c r="A234" s="1"/>
      <c r="B234" s="1"/>
      <c r="C234" s="1"/>
      <c r="D234" s="2"/>
      <c r="E234" s="2"/>
      <c r="F234" s="2"/>
      <c r="G234" s="3"/>
      <c r="H234" s="3"/>
      <c r="I234" s="3"/>
      <c r="J234" s="3"/>
      <c r="K234" s="3"/>
      <c r="L234" s="3"/>
      <c r="M234" s="3"/>
      <c r="N234" s="3"/>
    </row>
    <row r="235" spans="1:14" s="9" customFormat="1" ht="12.75">
      <c r="A235" s="1"/>
      <c r="B235" s="1"/>
      <c r="C235" s="1"/>
      <c r="D235" s="2"/>
      <c r="E235" s="2"/>
      <c r="F235" s="2"/>
      <c r="G235" s="3"/>
      <c r="H235" s="3"/>
      <c r="I235" s="3"/>
      <c r="J235" s="3"/>
      <c r="K235" s="3"/>
      <c r="L235" s="3"/>
      <c r="M235" s="3"/>
      <c r="N235" s="3"/>
    </row>
    <row r="236" spans="1:14" s="9" customFormat="1" ht="12.75">
      <c r="A236" s="1"/>
      <c r="B236" s="1"/>
      <c r="C236" s="1"/>
      <c r="D236" s="2"/>
      <c r="E236" s="2"/>
      <c r="F236" s="2"/>
      <c r="G236" s="3"/>
      <c r="H236" s="3"/>
      <c r="I236" s="3"/>
      <c r="J236" s="3"/>
      <c r="K236" s="3"/>
      <c r="L236" s="3"/>
      <c r="M236" s="3"/>
      <c r="N236" s="3"/>
    </row>
    <row r="237" spans="1:14" s="9" customFormat="1" ht="12.75">
      <c r="A237" s="1"/>
      <c r="B237" s="1"/>
      <c r="C237" s="1"/>
      <c r="D237" s="2"/>
      <c r="E237" s="2"/>
      <c r="F237" s="2"/>
      <c r="G237" s="3"/>
      <c r="H237" s="3"/>
      <c r="I237" s="3"/>
      <c r="J237" s="3"/>
      <c r="K237" s="3"/>
      <c r="L237" s="3"/>
      <c r="M237" s="3"/>
      <c r="N237" s="3"/>
    </row>
    <row r="238" spans="1:14" s="9" customFormat="1" ht="12.75">
      <c r="A238" s="1"/>
      <c r="B238" s="1"/>
      <c r="C238" s="1"/>
      <c r="D238" s="2"/>
      <c r="E238" s="2"/>
      <c r="F238" s="2"/>
      <c r="G238" s="3"/>
      <c r="H238" s="3"/>
      <c r="I238" s="3"/>
      <c r="J238" s="3"/>
      <c r="K238" s="3"/>
      <c r="L238" s="3"/>
      <c r="M238" s="3"/>
      <c r="N238" s="3"/>
    </row>
    <row r="239" spans="1:14" s="9" customFormat="1" ht="12.75">
      <c r="A239" s="1"/>
      <c r="B239" s="1"/>
      <c r="C239" s="1"/>
      <c r="D239" s="2"/>
      <c r="E239" s="2"/>
      <c r="F239" s="2"/>
      <c r="G239" s="3"/>
      <c r="H239" s="3"/>
      <c r="I239" s="3"/>
      <c r="J239" s="3"/>
      <c r="K239" s="3"/>
      <c r="L239" s="3"/>
      <c r="M239" s="3"/>
      <c r="N239" s="3"/>
    </row>
  </sheetData>
  <sheetProtection selectLockedCells="1" selectUnlockedCells="1"/>
  <mergeCells count="182">
    <mergeCell ref="I1:N1"/>
    <mergeCell ref="I2:N2"/>
    <mergeCell ref="I3:N3"/>
    <mergeCell ref="A4:N4"/>
    <mergeCell ref="A5:N5"/>
    <mergeCell ref="A7:C9"/>
    <mergeCell ref="D7:D9"/>
    <mergeCell ref="E7:F7"/>
    <mergeCell ref="G7:G9"/>
    <mergeCell ref="H7:I7"/>
    <mergeCell ref="J7:J9"/>
    <mergeCell ref="L7:L9"/>
    <mergeCell ref="M7:N7"/>
    <mergeCell ref="E8:E9"/>
    <mergeCell ref="F8:F9"/>
    <mergeCell ref="H8:H9"/>
    <mergeCell ref="I8:I9"/>
    <mergeCell ref="K8:K9"/>
    <mergeCell ref="M8:M9"/>
    <mergeCell ref="N8:N9"/>
    <mergeCell ref="A10:C10"/>
    <mergeCell ref="E10:E11"/>
    <mergeCell ref="F10:F11"/>
    <mergeCell ref="H10:H11"/>
    <mergeCell ref="I10:I11"/>
    <mergeCell ref="J10:J11"/>
    <mergeCell ref="K10:K11"/>
    <mergeCell ref="M10:M11"/>
    <mergeCell ref="N10:N11"/>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3:C45"/>
    <mergeCell ref="D43:D45"/>
    <mergeCell ref="E43:F43"/>
    <mergeCell ref="G43:G45"/>
    <mergeCell ref="H43:I43"/>
    <mergeCell ref="J43:J45"/>
    <mergeCell ref="L43:L45"/>
    <mergeCell ref="M43:N43"/>
    <mergeCell ref="E44:E45"/>
    <mergeCell ref="F44:F45"/>
    <mergeCell ref="H44:H45"/>
    <mergeCell ref="I44:I45"/>
    <mergeCell ref="K44:K45"/>
    <mergeCell ref="M44:M45"/>
    <mergeCell ref="N44:N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1"/>
    <mergeCell ref="D60:D61"/>
    <mergeCell ref="E60:E61"/>
    <mergeCell ref="F60:F61"/>
    <mergeCell ref="G60:G61"/>
    <mergeCell ref="H60:H61"/>
    <mergeCell ref="I60:I61"/>
    <mergeCell ref="J60:J61"/>
    <mergeCell ref="L60:L61"/>
    <mergeCell ref="M60:M61"/>
    <mergeCell ref="N60:N61"/>
    <mergeCell ref="A62:C62"/>
    <mergeCell ref="A63:C63"/>
    <mergeCell ref="A64:C64"/>
    <mergeCell ref="A65:C65"/>
    <mergeCell ref="A66:C67"/>
    <mergeCell ref="D66:D67"/>
    <mergeCell ref="E66:E67"/>
    <mergeCell ref="F66:F67"/>
    <mergeCell ref="H66:H67"/>
    <mergeCell ref="I66:I67"/>
    <mergeCell ref="J66:J67"/>
    <mergeCell ref="K66:K67"/>
    <mergeCell ref="L66:L67"/>
    <mergeCell ref="M66:M67"/>
    <mergeCell ref="N66:N67"/>
    <mergeCell ref="A68:C68"/>
    <mergeCell ref="A69:C69"/>
    <mergeCell ref="A70:C70"/>
    <mergeCell ref="A71:C71"/>
    <mergeCell ref="A72:N72"/>
    <mergeCell ref="A73:C75"/>
    <mergeCell ref="D73:D75"/>
    <mergeCell ref="E73:F73"/>
    <mergeCell ref="G73:G75"/>
    <mergeCell ref="H73:I73"/>
    <mergeCell ref="J73:J75"/>
    <mergeCell ref="L73:L75"/>
    <mergeCell ref="M73:N73"/>
    <mergeCell ref="P73:P75"/>
    <mergeCell ref="Q73:R73"/>
    <mergeCell ref="E74:E75"/>
    <mergeCell ref="F74:F75"/>
    <mergeCell ref="H74:H75"/>
    <mergeCell ref="I74:I75"/>
    <mergeCell ref="K74:K75"/>
    <mergeCell ref="M74:M75"/>
    <mergeCell ref="N74:N75"/>
    <mergeCell ref="Q74:Q75"/>
    <mergeCell ref="R74:R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N110"/>
    <mergeCell ref="A111:N111"/>
    <mergeCell ref="A113:N113"/>
    <mergeCell ref="A115:N115"/>
    <mergeCell ref="A116:C116"/>
    <mergeCell ref="L116:M116"/>
    <mergeCell ref="A117:C117"/>
    <mergeCell ref="L117:M117"/>
    <mergeCell ref="A118:C118"/>
  </mergeCells>
  <printOptions horizontalCentered="1"/>
  <pageMargins left="0.7875" right="0.7875" top="1.18125" bottom="0.39375" header="0.5118055555555555" footer="0.5118055555555555"/>
  <pageSetup horizontalDpi="300" verticalDpi="300" orientation="landscape" paperSize="9" scale="43"/>
  <rowBreaks count="2" manualBreakCount="2">
    <brk id="41" max="255" man="1"/>
    <brk id="7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2014-08-20T14:15:07Z</cp:lastPrinted>
  <dcterms:modified xsi:type="dcterms:W3CDTF">2014-08-29T12:16:17Z</dcterms:modified>
  <cp:category/>
  <cp:version/>
  <cp:contentType/>
  <cp:contentStatus/>
  <cp:revision>33</cp:revision>
</cp:coreProperties>
</file>