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'додаток5'!$D$1:$I$61</definedName>
    <definedName name="Excel_BuiltIn_Print_Area_1_1">'додаток5'!$D$1:$I$71</definedName>
    <definedName name="_xlnm.Print_Area" localSheetId="0">'додаток5'!$B$1:$I$66</definedName>
  </definedNames>
  <calcPr fullCalcOnLoad="1"/>
</workbook>
</file>

<file path=xl/sharedStrings.xml><?xml version="1.0" encoding="utf-8"?>
<sst xmlns="http://schemas.openxmlformats.org/spreadsheetml/2006/main" count="152" uniqueCount="105">
  <si>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</si>
  <si>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</si>
  <si>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</si>
  <si>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</si>
  <si>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</si>
  <si>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</si>
  <si>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</si>
  <si>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</si>
  <si>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</si>
  <si>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</si>
  <si>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</si>
  <si>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</si>
  <si>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</si>
  <si>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</si>
  <si>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</si>
  <si>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</si>
  <si>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</si>
  <si>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</si>
  <si>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</si>
  <si>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</si>
  <si>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</si>
  <si>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</si>
  <si>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</si>
  <si>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</si>
  <si>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</si>
  <si>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</si>
  <si>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</si>
  <si>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</si>
  <si>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</si>
  <si>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</si>
  <si>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</si>
  <si>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</si>
  <si>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</si>
  <si>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</si>
  <si>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</si>
  <si>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</si>
  <si>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</si>
  <si>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</si>
  <si>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</si>
  <si>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</si>
  <si>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</si>
  <si>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</si>
  <si>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</si>
  <si>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</si>
  <si>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</si>
  <si>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</si>
  <si>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</si>
  <si>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</si>
  <si>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</si>
  <si>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</si>
  <si>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</si>
  <si>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</si>
  <si>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</si>
  <si>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</si>
  <si>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</si>
  <si>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</si>
  <si>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</si>
  <si>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</si>
  <si>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</si>
  <si>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</si>
  <si>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</si>
  <si>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</si>
  <si>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</si>
  <si>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</si>
  <si>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</si>
  <si>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</si>
  <si>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</si>
  <si>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</si>
  <si>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</si>
  <si>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</si>
  <si>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</si>
  <si>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</si>
  <si>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</si>
  <si>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</si>
  <si>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</si>
  <si>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</si>
  <si>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</si>
  <si>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</si>
  <si>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</si>
  <si>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</si>
  <si>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</si>
  <si>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</si>
  <si>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</si>
  <si>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</si>
  <si>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</si>
  <si>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</si>
  <si>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</si>
  <si>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</si>
  <si>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</si>
  <si>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Додаток 5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</si>
  <si>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</si>
  <si>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</si>
  <si>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</si>
  <si>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</si>
  <si>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</si>
  <si>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</si>
  <si>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</si>
  <si>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</si>
  <si>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</si>
  <si>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0310180</t>
  </si>
  <si>
    <t>0180</t>
  </si>
  <si>
    <t>Керівництво і управління у відповідній сфері у містах, селищах, селах</t>
  </si>
  <si>
    <t>Заступник голови постійної комісії районної у місті ради з питань</t>
  </si>
  <si>
    <t>регламенту, законності, правопорядку, депутатської діяльності та етики                                                                                                          О. Залізний</t>
  </si>
  <si>
    <t xml:space="preserve">                    від 26 квітня 2017 року № 138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</si>
</sst>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3"/>
      <name val="Times New Roman"/>
      <family val="1"/>
    </font>
    <font>
      <b/>
      <sz val="23"/>
      <name val="Arial"/>
      <family val="2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9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22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justify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8" fillId="35" borderId="0" xfId="0" applyNumberFormat="1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16" fillId="33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4"/>
  <sheetViews>
    <sheetView tabSelected="1" view="pageBreakPreview" zoomScale="60" zoomScaleNormal="75" workbookViewId="0" topLeftCell="A1">
      <selection activeCell="B1" sqref="B1"/>
    </sheetView>
  </sheetViews>
  <sheetFormatPr defaultColWidth="9.140625" defaultRowHeight="12.75"/>
  <cols>
    <col min="1" max="1" width="0.5625" style="24" customWidth="1"/>
    <col min="2" max="2" width="22.140625" style="0" customWidth="1"/>
    <col min="3" max="3" width="15.57421875" style="0" customWidth="1"/>
    <col min="4" max="4" width="22.57421875" style="0" customWidth="1"/>
    <col min="5" max="5" width="103.7109375" style="0" customWidth="1"/>
    <col min="6" max="6" width="78.00390625" style="37" customWidth="1"/>
    <col min="7" max="7" width="26.28125" style="1" customWidth="1"/>
    <col min="8" max="8" width="28.7109375" style="1" customWidth="1"/>
    <col min="9" max="9" width="32.00390625" style="1" customWidth="1"/>
    <col min="10" max="10" width="25.421875" style="0" customWidth="1"/>
  </cols>
  <sheetData>
    <row r="1" spans="2:16" ht="27.75">
      <c r="B1" s="3"/>
      <c r="C1" s="3"/>
      <c r="D1" s="3"/>
      <c r="E1" s="3"/>
      <c r="F1" s="33"/>
      <c r="G1" s="5" t="s">
        <v>89</v>
      </c>
      <c r="H1" s="5"/>
      <c r="I1" s="7"/>
      <c r="J1" s="3"/>
      <c r="K1" s="3"/>
      <c r="L1" s="3"/>
      <c r="M1" s="3"/>
      <c r="N1" s="3"/>
      <c r="O1" s="3"/>
      <c r="P1" s="3"/>
    </row>
    <row r="2" spans="2:16" ht="26.25">
      <c r="B2" s="3"/>
      <c r="C2" s="3"/>
      <c r="D2" s="3"/>
      <c r="E2" s="3"/>
      <c r="F2" s="33"/>
      <c r="G2" s="5" t="s">
        <v>18</v>
      </c>
      <c r="H2" s="5"/>
      <c r="I2" s="5"/>
      <c r="J2" s="3"/>
      <c r="K2" s="3"/>
      <c r="L2" s="3"/>
      <c r="M2" s="3"/>
      <c r="N2" s="3"/>
      <c r="O2" s="3"/>
      <c r="P2" s="3"/>
    </row>
    <row r="3" spans="2:16" ht="26.25">
      <c r="B3" s="3"/>
      <c r="C3" s="3"/>
      <c r="D3" s="3"/>
      <c r="E3" s="3"/>
      <c r="F3" s="33"/>
      <c r="G3" s="5" t="s">
        <v>104</v>
      </c>
      <c r="H3" s="5"/>
      <c r="I3" s="5"/>
      <c r="J3" s="3"/>
      <c r="K3" s="3"/>
      <c r="L3" s="3"/>
      <c r="M3" s="3"/>
      <c r="N3" s="3"/>
      <c r="O3" s="3"/>
      <c r="P3" s="3"/>
    </row>
    <row r="4" spans="2:16" ht="10.5" customHeight="1">
      <c r="B4" s="3"/>
      <c r="C4" s="3"/>
      <c r="D4" s="3"/>
      <c r="E4" s="3"/>
      <c r="F4" s="33"/>
      <c r="G4" s="3"/>
      <c r="H4" s="12"/>
      <c r="I4" s="12"/>
      <c r="J4" s="3"/>
      <c r="K4" s="3"/>
      <c r="L4" s="3"/>
      <c r="M4" s="3"/>
      <c r="N4" s="3"/>
      <c r="O4" s="3"/>
      <c r="P4" s="3"/>
    </row>
    <row r="5" spans="2:16" ht="2.25" customHeight="1">
      <c r="B5" s="3"/>
      <c r="C5" s="3"/>
      <c r="D5" s="3"/>
      <c r="E5" s="3"/>
      <c r="F5" s="33"/>
      <c r="G5" s="3"/>
      <c r="H5" s="12"/>
      <c r="I5" s="12"/>
      <c r="J5" s="3"/>
      <c r="K5" s="3"/>
      <c r="L5" s="3"/>
      <c r="M5" s="3"/>
      <c r="N5" s="3"/>
      <c r="O5" s="3"/>
      <c r="P5" s="3"/>
    </row>
    <row r="6" spans="2:16" ht="27" customHeight="1">
      <c r="B6" s="108" t="s">
        <v>69</v>
      </c>
      <c r="C6" s="108"/>
      <c r="D6" s="108"/>
      <c r="E6" s="108"/>
      <c r="F6" s="108"/>
      <c r="G6" s="108"/>
      <c r="H6" s="108"/>
      <c r="I6" s="108"/>
      <c r="J6" s="3"/>
      <c r="K6" s="3"/>
      <c r="L6" s="3"/>
      <c r="M6" s="3"/>
      <c r="N6" s="3"/>
      <c r="O6" s="3"/>
      <c r="P6" s="3"/>
    </row>
    <row r="7" spans="2:16" ht="5.25" customHeight="1">
      <c r="B7" s="3"/>
      <c r="C7" s="3"/>
      <c r="D7" s="3"/>
      <c r="E7" s="3"/>
      <c r="F7" s="33"/>
      <c r="G7" s="3"/>
      <c r="H7" s="12"/>
      <c r="I7" s="12"/>
      <c r="J7" s="3"/>
      <c r="K7" s="3"/>
      <c r="L7" s="3"/>
      <c r="M7" s="3"/>
      <c r="N7" s="3"/>
      <c r="O7" s="3"/>
      <c r="P7" s="3"/>
    </row>
    <row r="8" spans="2:16" ht="12" customHeight="1">
      <c r="B8" s="3"/>
      <c r="C8" s="3"/>
      <c r="D8" s="3"/>
      <c r="E8" s="3"/>
      <c r="F8" s="33"/>
      <c r="G8" s="3"/>
      <c r="H8" s="13"/>
      <c r="I8" s="14" t="s">
        <v>0</v>
      </c>
      <c r="J8" s="3"/>
      <c r="K8" s="3"/>
      <c r="L8" s="3"/>
      <c r="M8" s="3"/>
      <c r="N8" s="3"/>
      <c r="O8" s="3"/>
      <c r="P8" s="3"/>
    </row>
    <row r="9" spans="2:16" ht="46.5" customHeight="1">
      <c r="B9" s="102" t="s">
        <v>19</v>
      </c>
      <c r="C9" s="103" t="s">
        <v>20</v>
      </c>
      <c r="D9" s="103" t="s">
        <v>71</v>
      </c>
      <c r="E9" s="99" t="s">
        <v>21</v>
      </c>
      <c r="F9" s="106" t="s">
        <v>9</v>
      </c>
      <c r="G9" s="99" t="s">
        <v>7</v>
      </c>
      <c r="H9" s="99" t="s">
        <v>8</v>
      </c>
      <c r="I9" s="99" t="s">
        <v>10</v>
      </c>
      <c r="J9" s="3"/>
      <c r="K9" s="3"/>
      <c r="L9" s="3"/>
      <c r="M9" s="3"/>
      <c r="N9" s="3"/>
      <c r="O9" s="3"/>
      <c r="P9" s="3"/>
    </row>
    <row r="10" spans="2:16" ht="66" customHeight="1">
      <c r="B10" s="102"/>
      <c r="C10" s="104"/>
      <c r="D10" s="104"/>
      <c r="E10" s="105"/>
      <c r="F10" s="107"/>
      <c r="G10" s="100"/>
      <c r="H10" s="100"/>
      <c r="I10" s="100"/>
      <c r="J10" s="3"/>
      <c r="K10" s="3"/>
      <c r="L10" s="3"/>
      <c r="M10" s="3"/>
      <c r="N10" s="3"/>
      <c r="O10" s="3"/>
      <c r="P10" s="3"/>
    </row>
    <row r="11" spans="1:9" s="60" customFormat="1" ht="21" customHeight="1">
      <c r="A11" s="59"/>
      <c r="B11" s="57">
        <v>1</v>
      </c>
      <c r="C11" s="57">
        <v>2</v>
      </c>
      <c r="D11" s="57">
        <v>3</v>
      </c>
      <c r="E11" s="57">
        <v>4</v>
      </c>
      <c r="F11" s="58">
        <v>5</v>
      </c>
      <c r="G11" s="57">
        <v>6</v>
      </c>
      <c r="H11" s="57">
        <v>7</v>
      </c>
      <c r="I11" s="57">
        <v>8</v>
      </c>
    </row>
    <row r="12" spans="2:16" ht="42.75" customHeight="1">
      <c r="B12" s="48" t="s">
        <v>22</v>
      </c>
      <c r="C12" s="48"/>
      <c r="D12" s="38"/>
      <c r="E12" s="39" t="s">
        <v>1</v>
      </c>
      <c r="F12" s="40" t="s">
        <v>70</v>
      </c>
      <c r="G12" s="63">
        <f>G13</f>
        <v>44800</v>
      </c>
      <c r="H12" s="63"/>
      <c r="I12" s="63">
        <f>G12+H12</f>
        <v>44800</v>
      </c>
      <c r="J12" s="3"/>
      <c r="K12" s="3"/>
      <c r="L12" s="3"/>
      <c r="M12" s="3"/>
      <c r="N12" s="3"/>
      <c r="O12" s="3"/>
      <c r="P12" s="3"/>
    </row>
    <row r="13" spans="2:16" ht="26.25" customHeight="1">
      <c r="B13" s="48" t="s">
        <v>23</v>
      </c>
      <c r="C13" s="38"/>
      <c r="D13" s="38"/>
      <c r="E13" s="39" t="s">
        <v>1</v>
      </c>
      <c r="F13" s="41"/>
      <c r="G13" s="63">
        <f>G14</f>
        <v>44800</v>
      </c>
      <c r="H13" s="63"/>
      <c r="I13" s="63">
        <f aca="true" t="shared" si="0" ref="I13:I33">G13+H13</f>
        <v>44800</v>
      </c>
      <c r="J13" s="3"/>
      <c r="K13" s="3"/>
      <c r="L13" s="3"/>
      <c r="M13" s="3"/>
      <c r="N13" s="3"/>
      <c r="O13" s="3"/>
      <c r="P13" s="3"/>
    </row>
    <row r="14" spans="2:16" ht="51.75" customHeight="1">
      <c r="B14" s="50" t="s">
        <v>24</v>
      </c>
      <c r="C14" s="52" t="s">
        <v>25</v>
      </c>
      <c r="D14" s="42" t="s">
        <v>12</v>
      </c>
      <c r="E14" s="43" t="s">
        <v>13</v>
      </c>
      <c r="F14" s="44"/>
      <c r="G14" s="64">
        <v>44800</v>
      </c>
      <c r="H14" s="64"/>
      <c r="I14" s="65">
        <f t="shared" si="0"/>
        <v>44800</v>
      </c>
      <c r="J14" s="3"/>
      <c r="K14" s="3"/>
      <c r="L14" s="3"/>
      <c r="M14" s="3"/>
      <c r="N14" s="3"/>
      <c r="O14" s="3"/>
      <c r="P14" s="3"/>
    </row>
    <row r="15" spans="2:16" ht="42" customHeight="1">
      <c r="B15" s="61"/>
      <c r="C15" s="61"/>
      <c r="D15" s="45"/>
      <c r="E15" s="46"/>
      <c r="F15" s="41" t="s">
        <v>67</v>
      </c>
      <c r="G15" s="66">
        <f>G16+G20</f>
        <v>984540</v>
      </c>
      <c r="H15" s="66"/>
      <c r="I15" s="63">
        <f t="shared" si="0"/>
        <v>984540</v>
      </c>
      <c r="J15" s="3"/>
      <c r="K15" s="3"/>
      <c r="L15" s="3"/>
      <c r="M15" s="3"/>
      <c r="N15" s="3"/>
      <c r="O15" s="3"/>
      <c r="P15" s="3"/>
    </row>
    <row r="16" spans="2:16" ht="30" customHeight="1">
      <c r="B16" s="48" t="s">
        <v>22</v>
      </c>
      <c r="C16" s="48"/>
      <c r="D16" s="38"/>
      <c r="E16" s="39" t="s">
        <v>1</v>
      </c>
      <c r="F16" s="41"/>
      <c r="G16" s="66">
        <f>G17</f>
        <v>167080</v>
      </c>
      <c r="H16" s="66"/>
      <c r="I16" s="63">
        <f t="shared" si="0"/>
        <v>167080</v>
      </c>
      <c r="J16" s="32"/>
      <c r="K16" s="3"/>
      <c r="L16" s="3"/>
      <c r="M16" s="3"/>
      <c r="N16" s="3"/>
      <c r="O16" s="3"/>
      <c r="P16" s="3"/>
    </row>
    <row r="17" spans="2:16" ht="27.75" customHeight="1">
      <c r="B17" s="48" t="s">
        <v>23</v>
      </c>
      <c r="C17" s="38"/>
      <c r="D17" s="38"/>
      <c r="E17" s="39" t="s">
        <v>1</v>
      </c>
      <c r="F17" s="41"/>
      <c r="G17" s="66">
        <f>G18+G19</f>
        <v>167080</v>
      </c>
      <c r="H17" s="66"/>
      <c r="I17" s="63">
        <f t="shared" si="0"/>
        <v>167080</v>
      </c>
      <c r="J17" s="3"/>
      <c r="K17" s="3"/>
      <c r="L17" s="3"/>
      <c r="M17" s="3"/>
      <c r="N17" s="3"/>
      <c r="O17" s="3"/>
      <c r="P17" s="3"/>
    </row>
    <row r="18" spans="2:16" ht="33.75" customHeight="1">
      <c r="B18" s="50" t="s">
        <v>28</v>
      </c>
      <c r="C18" s="42" t="s">
        <v>29</v>
      </c>
      <c r="D18" s="42" t="s">
        <v>14</v>
      </c>
      <c r="E18" s="47" t="s">
        <v>16</v>
      </c>
      <c r="F18" s="44"/>
      <c r="G18" s="67">
        <f>24170+82910</f>
        <v>107080</v>
      </c>
      <c r="H18" s="64"/>
      <c r="I18" s="65">
        <f t="shared" si="0"/>
        <v>107080</v>
      </c>
      <c r="J18" s="3"/>
      <c r="K18" s="15"/>
      <c r="L18" s="3"/>
      <c r="M18" s="3"/>
      <c r="N18" s="3"/>
      <c r="O18" s="3"/>
      <c r="P18" s="3"/>
    </row>
    <row r="19" spans="2:16" ht="32.25" customHeight="1">
      <c r="B19" s="50" t="s">
        <v>30</v>
      </c>
      <c r="C19" s="42" t="s">
        <v>31</v>
      </c>
      <c r="D19" s="42" t="s">
        <v>4</v>
      </c>
      <c r="E19" s="47" t="s">
        <v>3</v>
      </c>
      <c r="F19" s="41"/>
      <c r="G19" s="64">
        <v>60000</v>
      </c>
      <c r="H19" s="66"/>
      <c r="I19" s="65">
        <f t="shared" si="0"/>
        <v>60000</v>
      </c>
      <c r="J19" s="3"/>
      <c r="K19" s="3"/>
      <c r="L19" s="3"/>
      <c r="M19" s="3"/>
      <c r="N19" s="3"/>
      <c r="O19" s="3"/>
      <c r="P19" s="3"/>
    </row>
    <row r="20" spans="2:16" ht="45" customHeight="1">
      <c r="B20" s="48" t="s">
        <v>32</v>
      </c>
      <c r="C20" s="48"/>
      <c r="D20" s="48"/>
      <c r="E20" s="39" t="s">
        <v>5</v>
      </c>
      <c r="F20" s="44"/>
      <c r="G20" s="66">
        <f>G21</f>
        <v>817460</v>
      </c>
      <c r="H20" s="68"/>
      <c r="I20" s="63">
        <f t="shared" si="0"/>
        <v>817460</v>
      </c>
      <c r="J20" s="32"/>
      <c r="K20" s="15"/>
      <c r="L20" s="3"/>
      <c r="M20" s="3"/>
      <c r="N20" s="3"/>
      <c r="O20" s="3"/>
      <c r="P20" s="3"/>
    </row>
    <row r="21" spans="2:16" ht="44.25" customHeight="1">
      <c r="B21" s="49" t="s">
        <v>33</v>
      </c>
      <c r="C21" s="49"/>
      <c r="D21" s="49"/>
      <c r="E21" s="39" t="s">
        <v>5</v>
      </c>
      <c r="F21" s="44"/>
      <c r="G21" s="66">
        <f>G22+G24</f>
        <v>817460</v>
      </c>
      <c r="H21" s="68"/>
      <c r="I21" s="63">
        <f>G21+H21</f>
        <v>817460</v>
      </c>
      <c r="J21" s="3"/>
      <c r="K21" s="3"/>
      <c r="L21" s="3"/>
      <c r="M21" s="3"/>
      <c r="N21" s="3"/>
      <c r="O21" s="3"/>
      <c r="P21" s="3"/>
    </row>
    <row r="22" spans="2:16" ht="84.75" customHeight="1">
      <c r="B22" s="50" t="s">
        <v>59</v>
      </c>
      <c r="C22" s="50" t="s">
        <v>60</v>
      </c>
      <c r="D22" s="50"/>
      <c r="E22" s="51" t="s">
        <v>61</v>
      </c>
      <c r="F22" s="44"/>
      <c r="G22" s="64">
        <f>G23</f>
        <v>354070</v>
      </c>
      <c r="H22" s="68"/>
      <c r="I22" s="65">
        <f>G22+H22</f>
        <v>354070</v>
      </c>
      <c r="J22" s="3"/>
      <c r="K22" s="3"/>
      <c r="L22" s="3"/>
      <c r="M22" s="3"/>
      <c r="N22" s="3"/>
      <c r="O22" s="3"/>
      <c r="P22" s="3"/>
    </row>
    <row r="23" spans="2:16" ht="69" customHeight="1">
      <c r="B23" s="50" t="s">
        <v>62</v>
      </c>
      <c r="C23" s="50" t="s">
        <v>63</v>
      </c>
      <c r="D23" s="52" t="s">
        <v>64</v>
      </c>
      <c r="E23" s="51" t="s">
        <v>65</v>
      </c>
      <c r="F23" s="44"/>
      <c r="G23" s="64">
        <v>354070</v>
      </c>
      <c r="H23" s="68"/>
      <c r="I23" s="65">
        <f>G23+H23</f>
        <v>354070</v>
      </c>
      <c r="J23" s="3"/>
      <c r="K23" s="3"/>
      <c r="L23" s="3"/>
      <c r="M23" s="3"/>
      <c r="N23" s="3"/>
      <c r="O23" s="3"/>
      <c r="P23" s="3"/>
    </row>
    <row r="24" spans="2:16" ht="28.5" customHeight="1">
      <c r="B24" s="50" t="s">
        <v>34</v>
      </c>
      <c r="C24" s="42" t="s">
        <v>31</v>
      </c>
      <c r="D24" s="42" t="s">
        <v>4</v>
      </c>
      <c r="E24" s="47" t="s">
        <v>3</v>
      </c>
      <c r="F24" s="44"/>
      <c r="G24" s="64">
        <v>463390</v>
      </c>
      <c r="H24" s="64"/>
      <c r="I24" s="65">
        <f t="shared" si="0"/>
        <v>463390</v>
      </c>
      <c r="J24" s="3"/>
      <c r="K24" s="3"/>
      <c r="L24" s="3"/>
      <c r="M24" s="3"/>
      <c r="N24" s="3"/>
      <c r="O24" s="3"/>
      <c r="P24" s="3"/>
    </row>
    <row r="25" spans="2:16" ht="63" customHeight="1">
      <c r="B25" s="48" t="s">
        <v>22</v>
      </c>
      <c r="C25" s="48"/>
      <c r="D25" s="38"/>
      <c r="E25" s="39" t="s">
        <v>1</v>
      </c>
      <c r="F25" s="41" t="s">
        <v>68</v>
      </c>
      <c r="G25" s="66">
        <f>G26</f>
        <v>52000</v>
      </c>
      <c r="H25" s="66"/>
      <c r="I25" s="63">
        <f>G25+H25</f>
        <v>52000</v>
      </c>
      <c r="J25" s="3"/>
      <c r="K25" s="3"/>
      <c r="L25" s="3"/>
      <c r="M25" s="3"/>
      <c r="N25" s="3"/>
      <c r="O25" s="3"/>
      <c r="P25" s="3"/>
    </row>
    <row r="26" spans="2:16" ht="31.5" customHeight="1">
      <c r="B26" s="48" t="s">
        <v>23</v>
      </c>
      <c r="C26" s="38"/>
      <c r="D26" s="38"/>
      <c r="E26" s="39" t="s">
        <v>1</v>
      </c>
      <c r="F26" s="41"/>
      <c r="G26" s="66">
        <f>G27+G29+G32</f>
        <v>52000</v>
      </c>
      <c r="H26" s="66"/>
      <c r="I26" s="63">
        <f>G26+H26</f>
        <v>52000</v>
      </c>
      <c r="J26" s="3"/>
      <c r="K26" s="3"/>
      <c r="L26" s="3"/>
      <c r="M26" s="3"/>
      <c r="N26" s="3"/>
      <c r="O26" s="3"/>
      <c r="P26" s="3"/>
    </row>
    <row r="27" spans="2:16" ht="32.25" customHeight="1">
      <c r="B27" s="50" t="s">
        <v>35</v>
      </c>
      <c r="C27" s="42" t="s">
        <v>36</v>
      </c>
      <c r="D27" s="42"/>
      <c r="E27" s="47" t="s">
        <v>37</v>
      </c>
      <c r="F27" s="44"/>
      <c r="G27" s="64">
        <f>G28</f>
        <v>31700</v>
      </c>
      <c r="H27" s="64"/>
      <c r="I27" s="65">
        <f t="shared" si="0"/>
        <v>31700</v>
      </c>
      <c r="J27" s="3"/>
      <c r="K27" s="3"/>
      <c r="L27" s="3"/>
      <c r="M27" s="3"/>
      <c r="N27" s="3"/>
      <c r="O27" s="3"/>
      <c r="P27" s="3"/>
    </row>
    <row r="28" spans="2:16" ht="34.5" customHeight="1">
      <c r="B28" s="50" t="s">
        <v>38</v>
      </c>
      <c r="C28" s="42" t="s">
        <v>39</v>
      </c>
      <c r="D28" s="42" t="s">
        <v>6</v>
      </c>
      <c r="E28" s="43" t="s">
        <v>40</v>
      </c>
      <c r="F28" s="44"/>
      <c r="G28" s="64">
        <v>31700</v>
      </c>
      <c r="H28" s="64"/>
      <c r="I28" s="65">
        <f t="shared" si="0"/>
        <v>31700</v>
      </c>
      <c r="J28" s="3"/>
      <c r="K28" s="3"/>
      <c r="L28" s="3"/>
      <c r="M28" s="3"/>
      <c r="N28" s="3"/>
      <c r="O28" s="3"/>
      <c r="P28" s="3"/>
    </row>
    <row r="29" spans="2:16" ht="34.5" customHeight="1">
      <c r="B29" s="50" t="s">
        <v>41</v>
      </c>
      <c r="C29" s="42" t="s">
        <v>42</v>
      </c>
      <c r="D29" s="53"/>
      <c r="E29" s="43" t="s">
        <v>43</v>
      </c>
      <c r="F29" s="44"/>
      <c r="G29" s="64">
        <f>G30+G31</f>
        <v>15000</v>
      </c>
      <c r="H29" s="64"/>
      <c r="I29" s="65">
        <f>G29+H29</f>
        <v>15000</v>
      </c>
      <c r="J29" s="3"/>
      <c r="K29" s="3"/>
      <c r="L29" s="3"/>
      <c r="M29" s="3"/>
      <c r="N29" s="3"/>
      <c r="O29" s="3"/>
      <c r="P29" s="3"/>
    </row>
    <row r="30" spans="2:16" ht="47.25" customHeight="1">
      <c r="B30" s="50" t="s">
        <v>44</v>
      </c>
      <c r="C30" s="42" t="s">
        <v>45</v>
      </c>
      <c r="D30" s="42" t="s">
        <v>6</v>
      </c>
      <c r="E30" s="43" t="s">
        <v>46</v>
      </c>
      <c r="F30" s="44"/>
      <c r="G30" s="64">
        <v>5000</v>
      </c>
      <c r="H30" s="64"/>
      <c r="I30" s="65">
        <f t="shared" si="0"/>
        <v>5000</v>
      </c>
      <c r="J30" s="3"/>
      <c r="K30" s="3"/>
      <c r="L30" s="3"/>
      <c r="M30" s="3"/>
      <c r="N30" s="3"/>
      <c r="O30" s="3"/>
      <c r="P30" s="3"/>
    </row>
    <row r="31" spans="2:16" ht="36" customHeight="1">
      <c r="B31" s="50" t="s">
        <v>47</v>
      </c>
      <c r="C31" s="42" t="s">
        <v>48</v>
      </c>
      <c r="D31" s="42" t="s">
        <v>6</v>
      </c>
      <c r="E31" s="43" t="s">
        <v>49</v>
      </c>
      <c r="F31" s="44"/>
      <c r="G31" s="64">
        <v>10000</v>
      </c>
      <c r="H31" s="64"/>
      <c r="I31" s="65">
        <f t="shared" si="0"/>
        <v>10000</v>
      </c>
      <c r="J31" s="3"/>
      <c r="K31" s="3"/>
      <c r="L31" s="3"/>
      <c r="M31" s="3"/>
      <c r="N31" s="3"/>
      <c r="O31" s="3"/>
      <c r="P31" s="3"/>
    </row>
    <row r="32" spans="2:16" ht="33.75" customHeight="1">
      <c r="B32" s="50" t="s">
        <v>50</v>
      </c>
      <c r="C32" s="42" t="s">
        <v>51</v>
      </c>
      <c r="D32" s="42"/>
      <c r="E32" s="51" t="s">
        <v>72</v>
      </c>
      <c r="F32" s="44"/>
      <c r="G32" s="64">
        <f>G33</f>
        <v>5300</v>
      </c>
      <c r="H32" s="64"/>
      <c r="I32" s="65">
        <f t="shared" si="0"/>
        <v>5300</v>
      </c>
      <c r="J32" s="3"/>
      <c r="K32" s="3"/>
      <c r="L32" s="3"/>
      <c r="M32" s="3"/>
      <c r="N32" s="3"/>
      <c r="O32" s="3"/>
      <c r="P32" s="3"/>
    </row>
    <row r="33" spans="2:16" ht="55.5" customHeight="1">
      <c r="B33" s="50" t="s">
        <v>73</v>
      </c>
      <c r="C33" s="42" t="s">
        <v>74</v>
      </c>
      <c r="D33" s="42" t="s">
        <v>6</v>
      </c>
      <c r="E33" s="51" t="s">
        <v>75</v>
      </c>
      <c r="F33" s="44"/>
      <c r="G33" s="64">
        <v>5300</v>
      </c>
      <c r="H33" s="64"/>
      <c r="I33" s="65">
        <f t="shared" si="0"/>
        <v>5300</v>
      </c>
      <c r="J33" s="3"/>
      <c r="K33" s="3"/>
      <c r="L33" s="3"/>
      <c r="M33" s="3"/>
      <c r="N33" s="3"/>
      <c r="O33" s="3"/>
      <c r="P33" s="3"/>
    </row>
    <row r="34" spans="2:16" ht="8.25" customHeight="1">
      <c r="B34" s="27"/>
      <c r="C34" s="28"/>
      <c r="D34" s="28"/>
      <c r="E34" s="29"/>
      <c r="F34" s="34"/>
      <c r="G34" s="30"/>
      <c r="H34" s="30"/>
      <c r="I34" s="31"/>
      <c r="J34" s="3"/>
      <c r="K34" s="3"/>
      <c r="L34" s="3"/>
      <c r="M34" s="3"/>
      <c r="N34" s="3"/>
      <c r="O34" s="3"/>
      <c r="P34" s="3"/>
    </row>
    <row r="35" spans="2:16" ht="42.75" customHeight="1">
      <c r="B35" s="101" t="s">
        <v>91</v>
      </c>
      <c r="C35" s="101"/>
      <c r="D35" s="101"/>
      <c r="E35" s="101"/>
      <c r="F35" s="101"/>
      <c r="G35" s="101"/>
      <c r="H35" s="101"/>
      <c r="I35" s="101"/>
      <c r="J35" s="3"/>
      <c r="K35" s="3"/>
      <c r="L35" s="3"/>
      <c r="M35" s="3"/>
      <c r="N35" s="3"/>
      <c r="O35" s="3"/>
      <c r="P35" s="3"/>
    </row>
    <row r="36" spans="2:16" ht="46.5" customHeight="1">
      <c r="B36" s="102" t="s">
        <v>19</v>
      </c>
      <c r="C36" s="103" t="s">
        <v>20</v>
      </c>
      <c r="D36" s="103" t="s">
        <v>71</v>
      </c>
      <c r="E36" s="99" t="s">
        <v>21</v>
      </c>
      <c r="F36" s="106" t="s">
        <v>9</v>
      </c>
      <c r="G36" s="99" t="s">
        <v>7</v>
      </c>
      <c r="H36" s="99" t="s">
        <v>8</v>
      </c>
      <c r="I36" s="99" t="s">
        <v>10</v>
      </c>
      <c r="J36" s="3"/>
      <c r="K36" s="3"/>
      <c r="L36" s="3"/>
      <c r="M36" s="3"/>
      <c r="N36" s="3"/>
      <c r="O36" s="3"/>
      <c r="P36" s="3"/>
    </row>
    <row r="37" spans="2:16" ht="72" customHeight="1">
      <c r="B37" s="102"/>
      <c r="C37" s="104"/>
      <c r="D37" s="104"/>
      <c r="E37" s="105"/>
      <c r="F37" s="107"/>
      <c r="G37" s="100"/>
      <c r="H37" s="100"/>
      <c r="I37" s="100"/>
      <c r="J37" s="3"/>
      <c r="K37" s="3"/>
      <c r="L37" s="3"/>
      <c r="M37" s="3"/>
      <c r="N37" s="3"/>
      <c r="O37" s="3"/>
      <c r="P37" s="3"/>
    </row>
    <row r="38" spans="1:9" s="60" customFormat="1" ht="21" customHeight="1">
      <c r="A38" s="59"/>
      <c r="B38" s="57">
        <v>1</v>
      </c>
      <c r="C38" s="57">
        <v>2</v>
      </c>
      <c r="D38" s="57">
        <v>3</v>
      </c>
      <c r="E38" s="57">
        <v>4</v>
      </c>
      <c r="F38" s="58">
        <v>5</v>
      </c>
      <c r="G38" s="57">
        <v>6</v>
      </c>
      <c r="H38" s="57">
        <v>7</v>
      </c>
      <c r="I38" s="57">
        <v>8</v>
      </c>
    </row>
    <row r="39" spans="2:16" ht="43.5" customHeight="1">
      <c r="B39" s="48" t="s">
        <v>22</v>
      </c>
      <c r="C39" s="48"/>
      <c r="D39" s="38"/>
      <c r="E39" s="39" t="s">
        <v>1</v>
      </c>
      <c r="F39" s="41" t="s">
        <v>11</v>
      </c>
      <c r="G39" s="66">
        <f>G40</f>
        <v>70000</v>
      </c>
      <c r="H39" s="66"/>
      <c r="I39" s="63">
        <f aca="true" t="shared" si="1" ref="I39:I45">G39+H39</f>
        <v>70000</v>
      </c>
      <c r="J39" s="3"/>
      <c r="K39" s="3"/>
      <c r="L39" s="3"/>
      <c r="M39" s="3"/>
      <c r="N39" s="3"/>
      <c r="O39" s="3"/>
      <c r="P39" s="3"/>
    </row>
    <row r="40" spans="2:16" ht="27" customHeight="1">
      <c r="B40" s="48" t="s">
        <v>23</v>
      </c>
      <c r="C40" s="38"/>
      <c r="D40" s="38"/>
      <c r="E40" s="39" t="s">
        <v>1</v>
      </c>
      <c r="F40" s="41"/>
      <c r="G40" s="66">
        <f>G41</f>
        <v>70000</v>
      </c>
      <c r="H40" s="66"/>
      <c r="I40" s="63">
        <f t="shared" si="1"/>
        <v>70000</v>
      </c>
      <c r="J40" s="3"/>
      <c r="K40" s="3"/>
      <c r="L40" s="3"/>
      <c r="M40" s="3"/>
      <c r="N40" s="3"/>
      <c r="O40" s="3"/>
      <c r="P40" s="3"/>
    </row>
    <row r="41" spans="1:16" ht="29.25" customHeight="1">
      <c r="A41" s="26"/>
      <c r="B41" s="50" t="s">
        <v>26</v>
      </c>
      <c r="C41" s="52" t="s">
        <v>27</v>
      </c>
      <c r="D41" s="42"/>
      <c r="E41" s="70" t="s">
        <v>76</v>
      </c>
      <c r="F41" s="44"/>
      <c r="G41" s="64">
        <f>G42</f>
        <v>70000</v>
      </c>
      <c r="H41" s="64"/>
      <c r="I41" s="65">
        <f t="shared" si="1"/>
        <v>70000</v>
      </c>
      <c r="J41" s="3"/>
      <c r="K41" s="3"/>
      <c r="L41" s="3"/>
      <c r="M41" s="3"/>
      <c r="N41" s="3"/>
      <c r="O41" s="3"/>
      <c r="P41" s="3"/>
    </row>
    <row r="42" spans="1:9" s="60" customFormat="1" ht="65.25" customHeight="1">
      <c r="A42" s="59"/>
      <c r="B42" s="50" t="s">
        <v>77</v>
      </c>
      <c r="C42" s="42" t="s">
        <v>78</v>
      </c>
      <c r="D42" s="42" t="s">
        <v>2</v>
      </c>
      <c r="E42" s="71" t="s">
        <v>79</v>
      </c>
      <c r="F42" s="58"/>
      <c r="G42" s="64">
        <v>70000</v>
      </c>
      <c r="H42" s="69"/>
      <c r="I42" s="65">
        <f t="shared" si="1"/>
        <v>70000</v>
      </c>
    </row>
    <row r="43" spans="2:16" ht="44.25" customHeight="1">
      <c r="B43" s="48" t="s">
        <v>22</v>
      </c>
      <c r="C43" s="48"/>
      <c r="D43" s="38"/>
      <c r="E43" s="39" t="s">
        <v>1</v>
      </c>
      <c r="F43" s="41" t="s">
        <v>58</v>
      </c>
      <c r="G43" s="66">
        <f>G44</f>
        <v>1372197</v>
      </c>
      <c r="H43" s="66">
        <f>H44</f>
        <v>199000</v>
      </c>
      <c r="I43" s="63">
        <f t="shared" si="1"/>
        <v>1571197</v>
      </c>
      <c r="J43" s="3"/>
      <c r="K43" s="3"/>
      <c r="L43" s="3"/>
      <c r="M43" s="3"/>
      <c r="N43" s="3"/>
      <c r="O43" s="3"/>
      <c r="P43" s="3"/>
    </row>
    <row r="44" spans="2:16" ht="27.75" customHeight="1">
      <c r="B44" s="48" t="s">
        <v>23</v>
      </c>
      <c r="C44" s="38"/>
      <c r="D44" s="38"/>
      <c r="E44" s="39" t="s">
        <v>1</v>
      </c>
      <c r="F44" s="44"/>
      <c r="G44" s="66">
        <f>G45</f>
        <v>1372197</v>
      </c>
      <c r="H44" s="66">
        <f>H45</f>
        <v>199000</v>
      </c>
      <c r="I44" s="63">
        <f t="shared" si="1"/>
        <v>1571197</v>
      </c>
      <c r="J44" s="3"/>
      <c r="K44" s="3"/>
      <c r="L44" s="3"/>
      <c r="M44" s="3"/>
      <c r="N44" s="3"/>
      <c r="O44" s="3"/>
      <c r="P44" s="3"/>
    </row>
    <row r="45" spans="2:16" ht="29.25" customHeight="1">
      <c r="B45" s="50" t="s">
        <v>54</v>
      </c>
      <c r="C45" s="50" t="s">
        <v>55</v>
      </c>
      <c r="D45" s="50" t="s">
        <v>56</v>
      </c>
      <c r="E45" s="51" t="s">
        <v>57</v>
      </c>
      <c r="F45" s="44"/>
      <c r="G45" s="64">
        <f>463730+322025+191442+395000</f>
        <v>1372197</v>
      </c>
      <c r="H45" s="64">
        <v>199000</v>
      </c>
      <c r="I45" s="65">
        <f t="shared" si="1"/>
        <v>1571197</v>
      </c>
      <c r="J45" s="3"/>
      <c r="K45" s="3"/>
      <c r="L45" s="3"/>
      <c r="M45" s="3"/>
      <c r="N45" s="3"/>
      <c r="O45" s="3"/>
      <c r="P45" s="3"/>
    </row>
    <row r="46" spans="2:16" ht="42.75" customHeight="1">
      <c r="B46" s="48"/>
      <c r="C46" s="48"/>
      <c r="D46" s="38"/>
      <c r="E46" s="39"/>
      <c r="F46" s="54" t="s">
        <v>66</v>
      </c>
      <c r="G46" s="64"/>
      <c r="H46" s="66">
        <f>H47+H52+H56</f>
        <v>3959088.8</v>
      </c>
      <c r="I46" s="63">
        <f aca="true" t="shared" si="2" ref="I46:I51">G46+H46</f>
        <v>3959088.8</v>
      </c>
      <c r="J46" s="32"/>
      <c r="K46" s="3"/>
      <c r="L46" s="3"/>
      <c r="M46" s="3"/>
      <c r="N46" s="3"/>
      <c r="O46" s="3"/>
      <c r="P46" s="3"/>
    </row>
    <row r="47" spans="2:16" ht="27.75" customHeight="1">
      <c r="B47" s="48" t="s">
        <v>22</v>
      </c>
      <c r="C47" s="48"/>
      <c r="D47" s="38"/>
      <c r="E47" s="39" t="s">
        <v>1</v>
      </c>
      <c r="F47" s="54"/>
      <c r="G47" s="64"/>
      <c r="H47" s="66">
        <f>H48</f>
        <v>757172</v>
      </c>
      <c r="I47" s="63">
        <f t="shared" si="2"/>
        <v>757172</v>
      </c>
      <c r="J47" s="3"/>
      <c r="K47" s="3"/>
      <c r="L47" s="3"/>
      <c r="M47" s="3"/>
      <c r="N47" s="3"/>
      <c r="O47" s="3"/>
      <c r="P47" s="3"/>
    </row>
    <row r="48" spans="2:16" ht="27.75" customHeight="1">
      <c r="B48" s="48" t="s">
        <v>23</v>
      </c>
      <c r="C48" s="38"/>
      <c r="D48" s="38"/>
      <c r="E48" s="39" t="s">
        <v>1</v>
      </c>
      <c r="F48" s="55"/>
      <c r="G48" s="64"/>
      <c r="H48" s="66">
        <f>H49+H50+H51</f>
        <v>757172</v>
      </c>
      <c r="I48" s="63">
        <f t="shared" si="2"/>
        <v>757172</v>
      </c>
      <c r="J48" s="3"/>
      <c r="K48" s="3"/>
      <c r="L48" s="3"/>
      <c r="M48" s="3"/>
      <c r="N48" s="3"/>
      <c r="O48" s="3"/>
      <c r="P48" s="3"/>
    </row>
    <row r="49" spans="2:16" ht="64.5" customHeight="1">
      <c r="B49" s="50" t="s">
        <v>52</v>
      </c>
      <c r="C49" s="50" t="s">
        <v>53</v>
      </c>
      <c r="D49" s="50" t="s">
        <v>17</v>
      </c>
      <c r="E49" s="43" t="s">
        <v>90</v>
      </c>
      <c r="F49" s="56"/>
      <c r="G49" s="64"/>
      <c r="H49" s="64">
        <f>130000+379400+48772-558172</f>
        <v>0</v>
      </c>
      <c r="I49" s="65">
        <f t="shared" si="2"/>
        <v>0</v>
      </c>
      <c r="J49" s="3"/>
      <c r="K49" s="3"/>
      <c r="L49" s="3"/>
      <c r="M49" s="3"/>
      <c r="N49" s="3"/>
      <c r="O49" s="3"/>
      <c r="P49" s="3"/>
    </row>
    <row r="50" spans="2:16" ht="28.5" customHeight="1">
      <c r="B50" s="50" t="s">
        <v>99</v>
      </c>
      <c r="C50" s="50" t="s">
        <v>100</v>
      </c>
      <c r="D50" s="50" t="s">
        <v>17</v>
      </c>
      <c r="E50" s="51" t="s">
        <v>101</v>
      </c>
      <c r="F50" s="56"/>
      <c r="G50" s="64"/>
      <c r="H50" s="64">
        <f>130000+379400+48772</f>
        <v>558172</v>
      </c>
      <c r="I50" s="65">
        <f t="shared" si="2"/>
        <v>558172</v>
      </c>
      <c r="J50" s="3"/>
      <c r="K50" s="3"/>
      <c r="L50" s="3"/>
      <c r="M50" s="3"/>
      <c r="N50" s="3"/>
      <c r="O50" s="3"/>
      <c r="P50" s="3"/>
    </row>
    <row r="51" spans="2:16" ht="28.5" customHeight="1">
      <c r="B51" s="50" t="s">
        <v>54</v>
      </c>
      <c r="C51" s="50" t="s">
        <v>55</v>
      </c>
      <c r="D51" s="50" t="s">
        <v>56</v>
      </c>
      <c r="E51" s="51" t="s">
        <v>57</v>
      </c>
      <c r="F51" s="56"/>
      <c r="G51" s="64"/>
      <c r="H51" s="64">
        <v>199000</v>
      </c>
      <c r="I51" s="65">
        <f t="shared" si="2"/>
        <v>199000</v>
      </c>
      <c r="J51" s="3"/>
      <c r="K51" s="3"/>
      <c r="L51" s="3"/>
      <c r="M51" s="3"/>
      <c r="N51" s="3"/>
      <c r="O51" s="3"/>
      <c r="P51" s="3"/>
    </row>
    <row r="52" spans="2:16" ht="31.5" customHeight="1">
      <c r="B52" s="48" t="s">
        <v>80</v>
      </c>
      <c r="C52" s="48"/>
      <c r="D52" s="48"/>
      <c r="E52" s="39" t="s">
        <v>81</v>
      </c>
      <c r="F52" s="56"/>
      <c r="G52" s="64"/>
      <c r="H52" s="66">
        <f>H53</f>
        <v>3138916.8</v>
      </c>
      <c r="I52" s="63">
        <f aca="true" t="shared" si="3" ref="I52:I59">G52+H52</f>
        <v>3138916.8</v>
      </c>
      <c r="J52" s="3"/>
      <c r="K52" s="3"/>
      <c r="L52" s="3"/>
      <c r="M52" s="3"/>
      <c r="N52" s="3"/>
      <c r="O52" s="3"/>
      <c r="P52" s="3"/>
    </row>
    <row r="53" spans="2:16" ht="27.75" customHeight="1">
      <c r="B53" s="48" t="s">
        <v>82</v>
      </c>
      <c r="C53" s="38"/>
      <c r="D53" s="74"/>
      <c r="E53" s="39" t="s">
        <v>81</v>
      </c>
      <c r="F53" s="56"/>
      <c r="G53" s="64"/>
      <c r="H53" s="66">
        <f>H54</f>
        <v>3138916.8</v>
      </c>
      <c r="I53" s="63">
        <f t="shared" si="3"/>
        <v>3138916.8</v>
      </c>
      <c r="J53" s="3"/>
      <c r="K53" s="3"/>
      <c r="L53" s="3"/>
      <c r="M53" s="3"/>
      <c r="N53" s="3"/>
      <c r="O53" s="3"/>
      <c r="P53" s="3"/>
    </row>
    <row r="54" spans="2:16" ht="27.75" customHeight="1">
      <c r="B54" s="74" t="s">
        <v>83</v>
      </c>
      <c r="C54" s="74" t="s">
        <v>84</v>
      </c>
      <c r="D54" s="74"/>
      <c r="E54" s="72" t="s">
        <v>85</v>
      </c>
      <c r="F54" s="56"/>
      <c r="G54" s="64"/>
      <c r="H54" s="64">
        <f>H55</f>
        <v>3138916.8</v>
      </c>
      <c r="I54" s="65">
        <f t="shared" si="3"/>
        <v>3138916.8</v>
      </c>
      <c r="J54" s="3"/>
      <c r="K54" s="3"/>
      <c r="L54" s="3"/>
      <c r="M54" s="3"/>
      <c r="N54" s="3"/>
      <c r="O54" s="3"/>
      <c r="P54" s="3"/>
    </row>
    <row r="55" spans="2:16" ht="43.5" customHeight="1">
      <c r="B55" s="74" t="s">
        <v>86</v>
      </c>
      <c r="C55" s="74" t="s">
        <v>87</v>
      </c>
      <c r="D55" s="74" t="s">
        <v>2</v>
      </c>
      <c r="E55" s="73" t="s">
        <v>88</v>
      </c>
      <c r="F55" s="56"/>
      <c r="G55" s="64"/>
      <c r="H55" s="64">
        <f>3145401.8+1250000+1167364+1082636+217100-3723585</f>
        <v>3138916.8</v>
      </c>
      <c r="I55" s="65">
        <f t="shared" si="3"/>
        <v>3138916.8</v>
      </c>
      <c r="J55" s="3"/>
      <c r="K55" s="3"/>
      <c r="L55" s="3"/>
      <c r="M55" s="3"/>
      <c r="N55" s="3"/>
      <c r="O55" s="3"/>
      <c r="P55" s="3"/>
    </row>
    <row r="56" spans="2:16" ht="46.5" customHeight="1">
      <c r="B56" s="48" t="s">
        <v>32</v>
      </c>
      <c r="C56" s="48"/>
      <c r="D56" s="48"/>
      <c r="E56" s="83" t="s">
        <v>5</v>
      </c>
      <c r="F56" s="56"/>
      <c r="G56" s="64"/>
      <c r="H56" s="66">
        <f>H57</f>
        <v>63000</v>
      </c>
      <c r="I56" s="63">
        <f t="shared" si="3"/>
        <v>63000</v>
      </c>
      <c r="J56" s="3"/>
      <c r="K56" s="3"/>
      <c r="L56" s="3"/>
      <c r="M56" s="3"/>
      <c r="N56" s="3"/>
      <c r="O56" s="3"/>
      <c r="P56" s="3"/>
    </row>
    <row r="57" spans="2:16" ht="45" customHeight="1">
      <c r="B57" s="49" t="s">
        <v>33</v>
      </c>
      <c r="C57" s="49"/>
      <c r="D57" s="49"/>
      <c r="E57" s="83" t="s">
        <v>5</v>
      </c>
      <c r="F57" s="56"/>
      <c r="G57" s="64"/>
      <c r="H57" s="66">
        <f>H58</f>
        <v>63000</v>
      </c>
      <c r="I57" s="63">
        <f t="shared" si="3"/>
        <v>63000</v>
      </c>
      <c r="J57" s="3"/>
      <c r="K57" s="3"/>
      <c r="L57" s="3"/>
      <c r="M57" s="3"/>
      <c r="N57" s="3"/>
      <c r="O57" s="3"/>
      <c r="P57" s="3"/>
    </row>
    <row r="58" spans="2:16" ht="48.75" customHeight="1">
      <c r="B58" s="50" t="s">
        <v>92</v>
      </c>
      <c r="C58" s="42" t="s">
        <v>93</v>
      </c>
      <c r="D58" s="42"/>
      <c r="E58" s="84" t="s">
        <v>94</v>
      </c>
      <c r="F58" s="56"/>
      <c r="G58" s="64"/>
      <c r="H58" s="64">
        <f>H59</f>
        <v>63000</v>
      </c>
      <c r="I58" s="65">
        <f t="shared" si="3"/>
        <v>63000</v>
      </c>
      <c r="J58" s="3"/>
      <c r="K58" s="3"/>
      <c r="L58" s="3"/>
      <c r="M58" s="3"/>
      <c r="N58" s="3"/>
      <c r="O58" s="3"/>
      <c r="P58" s="3"/>
    </row>
    <row r="59" spans="2:16" ht="63" customHeight="1">
      <c r="B59" s="50" t="s">
        <v>95</v>
      </c>
      <c r="C59" s="50" t="s">
        <v>96</v>
      </c>
      <c r="D59" s="50" t="s">
        <v>97</v>
      </c>
      <c r="E59" s="43" t="s">
        <v>98</v>
      </c>
      <c r="F59" s="56"/>
      <c r="G59" s="64"/>
      <c r="H59" s="64">
        <v>63000</v>
      </c>
      <c r="I59" s="65">
        <f t="shared" si="3"/>
        <v>63000</v>
      </c>
      <c r="J59" s="3"/>
      <c r="K59" s="3"/>
      <c r="L59" s="3"/>
      <c r="M59" s="3"/>
      <c r="N59" s="3"/>
      <c r="O59" s="3"/>
      <c r="P59" s="3"/>
    </row>
    <row r="60" spans="2:16" ht="29.25" customHeight="1">
      <c r="B60" s="62"/>
      <c r="C60" s="53"/>
      <c r="D60" s="53"/>
      <c r="E60" s="23" t="s">
        <v>15</v>
      </c>
      <c r="F60" s="44"/>
      <c r="G60" s="66">
        <f>G12+G39+G15+G25+G43</f>
        <v>2523537</v>
      </c>
      <c r="H60" s="66">
        <f>H12+H39+H15+H25+H46+H43</f>
        <v>4158088.8</v>
      </c>
      <c r="I60" s="66">
        <f>I12+I39+I15+I25+I43+I46</f>
        <v>6681625.8</v>
      </c>
      <c r="J60" s="32"/>
      <c r="K60" s="3"/>
      <c r="L60" s="3"/>
      <c r="M60" s="3"/>
      <c r="N60" s="3"/>
      <c r="O60" s="3"/>
      <c r="P60" s="3"/>
    </row>
    <row r="61" spans="2:16" ht="18.75" customHeight="1">
      <c r="B61" s="3"/>
      <c r="C61" s="3"/>
      <c r="D61" s="3"/>
      <c r="E61" s="3"/>
      <c r="F61" s="33"/>
      <c r="G61" s="32"/>
      <c r="H61" s="16"/>
      <c r="I61" s="17"/>
      <c r="J61" s="3"/>
      <c r="K61" s="3"/>
      <c r="L61" s="3"/>
      <c r="M61" s="3"/>
      <c r="N61" s="3"/>
      <c r="O61" s="3"/>
      <c r="P61" s="3"/>
    </row>
    <row r="62" spans="1:7" s="87" customFormat="1" ht="30.75" customHeight="1">
      <c r="A62" s="85"/>
      <c r="B62" s="86" t="s">
        <v>102</v>
      </c>
      <c r="C62" s="86"/>
      <c r="D62" s="86"/>
      <c r="E62" s="86"/>
      <c r="F62" s="86"/>
      <c r="G62" s="86"/>
    </row>
    <row r="63" spans="1:16" s="90" customFormat="1" ht="26.25" customHeight="1">
      <c r="A63" s="88"/>
      <c r="B63" s="86" t="s">
        <v>103</v>
      </c>
      <c r="C63" s="86"/>
      <c r="D63" s="86"/>
      <c r="E63" s="89"/>
      <c r="F63" s="86"/>
      <c r="G63" s="86"/>
      <c r="H63" s="87"/>
      <c r="I63" s="87"/>
      <c r="J63" s="87"/>
      <c r="K63" s="87"/>
      <c r="L63" s="87"/>
      <c r="M63" s="87"/>
      <c r="N63" s="87"/>
      <c r="O63" s="87"/>
      <c r="P63" s="87"/>
    </row>
    <row r="64" spans="1:16" s="90" customFormat="1" ht="26.25" customHeight="1">
      <c r="A64" s="88"/>
      <c r="B64" s="86"/>
      <c r="C64" s="86"/>
      <c r="D64" s="86"/>
      <c r="E64" s="89"/>
      <c r="F64" s="86"/>
      <c r="G64" s="86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1" customFormat="1" ht="23.25" customHeight="1">
      <c r="A65" s="24"/>
      <c r="B65" s="87"/>
      <c r="C65" s="91"/>
      <c r="D65" s="92"/>
      <c r="E65" s="93"/>
      <c r="F65" s="94"/>
      <c r="G65" s="91"/>
      <c r="H65" s="95"/>
      <c r="I65" s="96"/>
      <c r="J65" s="97"/>
      <c r="K65" s="3"/>
      <c r="L65" s="3"/>
      <c r="M65" s="3"/>
      <c r="N65" s="3"/>
      <c r="O65" s="3"/>
      <c r="P65" s="3"/>
    </row>
    <row r="66" spans="2:253" s="76" customFormat="1" ht="32.25" customHeight="1">
      <c r="B66" s="79"/>
      <c r="F66" s="98"/>
      <c r="G66" s="75"/>
      <c r="H66" s="75"/>
      <c r="I66" s="75"/>
      <c r="J66" s="75"/>
      <c r="K66" s="75"/>
      <c r="L66" s="75"/>
      <c r="IK66" s="75"/>
      <c r="IL66" s="75"/>
      <c r="IM66" s="75"/>
      <c r="IN66" s="75"/>
      <c r="IO66" s="75"/>
      <c r="IP66" s="75"/>
      <c r="IQ66" s="75"/>
      <c r="IR66" s="75"/>
      <c r="IS66" s="75"/>
    </row>
    <row r="67" spans="2:253" s="76" customFormat="1" ht="27.75" customHeight="1">
      <c r="B67" s="79"/>
      <c r="C67" s="80"/>
      <c r="D67" s="80"/>
      <c r="E67" s="81"/>
      <c r="F67" s="82"/>
      <c r="G67" s="75"/>
      <c r="H67" s="75"/>
      <c r="I67" s="75"/>
      <c r="J67" s="75"/>
      <c r="K67" s="75"/>
      <c r="L67" s="75"/>
      <c r="IK67" s="75"/>
      <c r="IL67" s="75"/>
      <c r="IM67" s="75"/>
      <c r="IN67" s="75"/>
      <c r="IO67" s="75"/>
      <c r="IP67" s="75"/>
      <c r="IQ67" s="75"/>
      <c r="IR67" s="75"/>
      <c r="IS67" s="75"/>
    </row>
    <row r="68" spans="1:16" s="4" customFormat="1" ht="30" customHeight="1">
      <c r="A68" s="25"/>
      <c r="B68" s="8"/>
      <c r="C68" s="8"/>
      <c r="D68" s="8"/>
      <c r="E68" s="77"/>
      <c r="F68" s="78"/>
      <c r="G68" s="6"/>
      <c r="H68" s="21"/>
      <c r="I68" s="18"/>
      <c r="J68" s="19"/>
      <c r="K68" s="19"/>
      <c r="L68" s="19"/>
      <c r="M68" s="19"/>
      <c r="N68" s="19"/>
      <c r="O68" s="19"/>
      <c r="P68" s="19"/>
    </row>
    <row r="69" spans="1:16" s="11" customFormat="1" ht="9.75" customHeight="1">
      <c r="A69" s="25"/>
      <c r="B69" s="8"/>
      <c r="C69" s="8"/>
      <c r="D69" s="8"/>
      <c r="E69" s="20"/>
      <c r="F69" s="35"/>
      <c r="G69" s="6"/>
      <c r="H69" s="21"/>
      <c r="I69" s="18"/>
      <c r="J69" s="19"/>
      <c r="K69" s="19"/>
      <c r="L69" s="19"/>
      <c r="M69" s="19"/>
      <c r="N69" s="19"/>
      <c r="O69" s="19"/>
      <c r="P69" s="19"/>
    </row>
    <row r="70" spans="1:18" s="2" customFormat="1" ht="42" customHeight="1">
      <c r="A70" s="25"/>
      <c r="B70" s="9"/>
      <c r="C70" s="22"/>
      <c r="D70" s="22"/>
      <c r="E70" s="10"/>
      <c r="F70" s="36"/>
      <c r="G70" s="19"/>
      <c r="H70" s="21"/>
      <c r="I70" s="18"/>
      <c r="J70" s="19"/>
      <c r="K70" s="19"/>
      <c r="L70" s="19"/>
      <c r="M70" s="19"/>
      <c r="N70" s="19"/>
      <c r="O70" s="19"/>
      <c r="P70" s="19"/>
      <c r="Q70" s="4"/>
      <c r="R70" s="4"/>
    </row>
    <row r="71" spans="1:6" s="1" customFormat="1" ht="18">
      <c r="A71" s="24"/>
      <c r="F71" s="37"/>
    </row>
    <row r="72" spans="1:6" s="1" customFormat="1" ht="18">
      <c r="A72" s="24"/>
      <c r="F72" s="37"/>
    </row>
    <row r="73" spans="2:5" ht="18">
      <c r="B73" s="1"/>
      <c r="C73" s="1"/>
      <c r="D73" s="1"/>
      <c r="E73" s="1"/>
    </row>
    <row r="74" spans="2:5" ht="18">
      <c r="B74" s="1"/>
      <c r="C74" s="1"/>
      <c r="D74" s="1"/>
      <c r="E74" s="1"/>
    </row>
  </sheetData>
  <sheetProtection selectLockedCells="1" selectUnlockedCells="1"/>
  <mergeCells count="18">
    <mergeCell ref="F36:F37"/>
    <mergeCell ref="G36:G37"/>
    <mergeCell ref="B6:I6"/>
    <mergeCell ref="B9:B10"/>
    <mergeCell ref="E9:E10"/>
    <mergeCell ref="F9:F10"/>
    <mergeCell ref="G9:G10"/>
    <mergeCell ref="H9:H10"/>
    <mergeCell ref="H36:H37"/>
    <mergeCell ref="I36:I37"/>
    <mergeCell ref="B35:I35"/>
    <mergeCell ref="B36:B37"/>
    <mergeCell ref="C9:C10"/>
    <mergeCell ref="C36:C37"/>
    <mergeCell ref="D36:D37"/>
    <mergeCell ref="D9:D10"/>
    <mergeCell ref="I9:I10"/>
    <mergeCell ref="E36:E37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2017-04-20T11:51:36Z</cp:lastPrinted>
  <dcterms:modified xsi:type="dcterms:W3CDTF">2017-04-27T05:44:44Z</dcterms:modified>
  <cp:category/>
  <cp:version/>
  <cp:contentType/>
  <cp:contentStatus/>
</cp:coreProperties>
</file>