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виконком" sheetId="1" r:id="rId1"/>
  </sheets>
  <definedNames>
    <definedName name="Excel_BuiltIn_Print_Area">'виконком'!$A$1:$N$106</definedName>
    <definedName name="Excel_BuiltIn_Print_Area_1">'виконком'!$A$1:$N$105</definedName>
    <definedName name="_xlnm.Print_Area" localSheetId="0">'виконком'!$A$1:$O$106</definedName>
  </definedNames>
  <calcPr fullCalcOnLoad="1"/>
</workbook>
</file>

<file path=xl/sharedStrings.xml><?xml version="1.0" encoding="utf-8"?>
<sst xmlns="http://schemas.openxmlformats.org/spreadsheetml/2006/main" count="139" uniqueCount="99">
  <si>
    <t xml:space="preserve">ЗВІТ </t>
  </si>
  <si>
    <t>грн.</t>
  </si>
  <si>
    <t>в тому числі</t>
  </si>
  <si>
    <t>загальний фонд</t>
  </si>
  <si>
    <t>спеціальний фонд</t>
  </si>
  <si>
    <t>ДОХОДИ</t>
  </si>
  <si>
    <t>Загальний фонд</t>
  </si>
  <si>
    <t>Податкові надходження, в тому числі:</t>
  </si>
  <si>
    <t>Збори та плата за спеціальне використання природних ресурсів</t>
  </si>
  <si>
    <t>Плата за землю</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</si>
  <si>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</si>
  <si>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</si>
  <si>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</si>
  <si>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</si>
  <si>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Місцеві податки і збори:</t>
  </si>
  <si>
    <t xml:space="preserve">Збір за провадження деяких видів підприємницької діяльності </t>
  </si>
  <si>
    <t>Збір за провадження торговельної діяльності (роздрібна торгівля), сплачений фізичними особами</t>
  </si>
  <si>
    <t>Збір за провадження торговельної діяльності (роздрібна торгівля), сплачений юридичними особами</t>
  </si>
  <si>
    <t>Збір за провадження торговельної діяльності (оптова торгівля), сплачений фізичними особами</t>
  </si>
  <si>
    <t>Збір за провадження торговельної діяльності (ресторанне господарство), сплачений фізичними особами</t>
  </si>
  <si>
    <t>Збір за провадження торговельної діяльності (оптова торгівля), сплачений юридичними особами</t>
  </si>
  <si>
    <t>Збір за провадження торговельної діяльності (ресторанне господарство), сплачений юридичними особами</t>
  </si>
  <si>
    <t>Збір за провадження торговельної діяльності із придбанням пільгового торгового патенту</t>
  </si>
  <si>
    <t xml:space="preserve">Збір за провадження торговельної діяльності із придбанням короткотермінового торгового патенту  </t>
  </si>
  <si>
    <t>Збір за провадження діяльності з надання платних послуг, сплачений фізичними особами</t>
  </si>
  <si>
    <t>Збір за провадження діяльності з надання платних послуг, сплачений юридичними особами</t>
  </si>
  <si>
    <t>Збір за  здійснення діяльності у сфері розваг, сплачений юридичними особами</t>
  </si>
  <si>
    <t>Збір за  здійснення діяльності у сфері розваг, сплачений фізичними особами</t>
  </si>
  <si>
    <t>Неподаткові надходження, в тому числі:</t>
  </si>
  <si>
    <t>Доходи від власності та підприємницької діяльності</t>
  </si>
  <si>
    <t>Інші надходження</t>
  </si>
  <si>
    <t>Адміністративні штрафи та інші санкції</t>
  </si>
  <si>
    <t>Доходи від операцій з капіталом</t>
  </si>
  <si>
    <t>Надходження від продажу основного капіталу</t>
  </si>
  <si>
    <t>Кошти від реалізації скарбів, майна,одержаного державою або територіальною громадою в порядку спадкування чи дарування,безхазяйного майна, знахідок,а також валютних цінностей і грошових коштів, власники яких невідомі</t>
  </si>
  <si>
    <t>Кошти від реалізації безхазяйного майна, знахідок, спадкового майна, майна,одержаного територіальною громадою в порядку спадкування чи дарування,а також валютні цінності і грошові кошти, власники яких невідомі</t>
  </si>
  <si>
    <t>Всього доходів загального фонду (власних  та закріплених)</t>
  </si>
  <si>
    <t>Офіційні трансферти:</t>
  </si>
  <si>
    <t>Від органів державного управління</t>
  </si>
  <si>
    <t>Дотації</t>
  </si>
  <si>
    <t>Дотації вирівнювання, що одержуються  з районних та міських (міст Києва і Севастополя, міст республіканського і обласного значення) бюджетів</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</si>
  <si>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</si>
  <si>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</si>
  <si>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</si>
  <si>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Інші субвенції</t>
  </si>
  <si>
    <t>Субвенцiя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</si>
  <si>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Разом по загальному фонду доходів бюджету</t>
  </si>
  <si>
    <t>Спеціальний фонд</t>
  </si>
  <si>
    <t>Власні надходження бюджетних установ</t>
  </si>
  <si>
    <t>Надходження від плати за послуги, що надаються бюджетними установами згідно із законодавством</t>
  </si>
  <si>
    <t>Інші джерела власних надходжень бюджетних установ</t>
  </si>
  <si>
    <t xml:space="preserve">Разом по спеціальному фонду </t>
  </si>
  <si>
    <t xml:space="preserve">Всього доходів </t>
  </si>
  <si>
    <t>ВИДАТКИ</t>
  </si>
  <si>
    <t>Державне управління - всього, в тому числі:</t>
  </si>
  <si>
    <t xml:space="preserve">Органи місцевого самоврядування                              </t>
  </si>
  <si>
    <t xml:space="preserve">Освіта, в тому числі: </t>
  </si>
  <si>
    <t xml:space="preserve">Загальноосвітні школи (в т.школа-дитячий садок,інтернат при школі), спеціалізовані школи, ліцеї, гімназії, колегіуми                                         </t>
  </si>
  <si>
    <t>Дитячі будинки ( в т.ч. сімейного типу, прийомні сім'ї)</t>
  </si>
  <si>
    <t>Соціальний захист та соціальне забезпечення - всього, в тому числі:</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</si>
  <si>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</si>
  <si>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Допомога у зв'язку з вагітністю і пологами</t>
  </si>
  <si>
    <t>Допомога на догляд за дитиною віком до 3 років</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</si>
  <si>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</si>
  <si>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</si>
  <si>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</si>
  <si>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</si>
  <si>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</si>
  <si>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</si>
  <si>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Інші видатки на соціальний захист населення</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</si>
  <si>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</si>
  <si>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</si>
  <si>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</si>
  <si>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</si>
  <si>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Соціальні програми і заходи державних органів у справах сім'ї</t>
  </si>
  <si>
    <t>Територіальні центри соціального обслуговування (надання соціальних послуг)</t>
  </si>
  <si>
    <t xml:space="preserve">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</si>
  <si>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Центри соціальної реабілітації дітей-інвалідів, центри професійної реабілітації  інвалідів</t>
  </si>
  <si>
    <t>Державна соціальна допомога інвалідам з дитинства та дітям-інвалідам</t>
  </si>
  <si>
    <t>Житлово-комунальне господарство, в тому числі:</t>
  </si>
  <si>
    <t>Благоустрій міст, сіл, селищ</t>
  </si>
  <si>
    <t>Культура і мистецтво - всього, в тому числі:</t>
  </si>
  <si>
    <t xml:space="preserve">Філармонії, музичні колективи і ансамблі та інші мистецькі заходи </t>
  </si>
  <si>
    <t>Фізична культура і спорт -  всього, в тому числі:</t>
  </si>
  <si>
    <t>Проведення навчально-тренувальних зборів і змагань</t>
  </si>
  <si>
    <t>Утримання та навчально-тренувальна робота дитячо-юнацьких спортивних шкіл</t>
  </si>
  <si>
    <t>Разом видатків</t>
  </si>
  <si>
    <t xml:space="preserve"> </t>
  </si>
  <si>
    <t xml:space="preserve"> про виконання районного у місті бюджету за 2014 рік           </t>
  </si>
  <si>
    <t>в тому числі:</t>
  </si>
  <si>
    <t>у т.ч. бюджет розвитку</t>
  </si>
  <si>
    <t>Затверджений план на 2014 рік</t>
  </si>
  <si>
    <t>Уточнений план на  2014 рік</t>
  </si>
  <si>
    <t>Виконано за 2014 рік</t>
  </si>
  <si>
    <t>Показники районного у місті бюджету</t>
  </si>
  <si>
    <t xml:space="preserve">                               до рішення виконкому районної у місті ради</t>
  </si>
  <si>
    <t xml:space="preserve">                               Додаток</t>
  </si>
  <si>
    <t>Керуюча справами виконкому районної у місті ради                                                                                                   О. Дуванова</t>
  </si>
  <si>
    <t xml:space="preserve">                               від 18 лютого 2015 року № 45</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</si>
</sst>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75">
    <font>
      <sz val="10"/>
      <name val="Arial Cyr"/>
      <family val="2"/>
    </font>
    <font>
      <sz val="10"/>
      <name val="Arial"/>
      <family val="0"/>
    </font>
    <font>
      <sz val="13"/>
      <color indexed="8"/>
      <name val="Arial Cyr"/>
      <family val="2"/>
    </font>
    <font>
      <sz val="13"/>
      <name val="Arial Cyr"/>
      <family val="2"/>
    </font>
    <font>
      <b/>
      <sz val="18"/>
      <color indexed="8"/>
      <name val="Arial Cyr"/>
      <family val="2"/>
    </font>
    <font>
      <sz val="20"/>
      <name val="Times New Roman"/>
      <family val="1"/>
    </font>
    <font>
      <b/>
      <sz val="20"/>
      <color indexed="8"/>
      <name val="Bookman Old Style"/>
      <family val="1"/>
    </font>
    <font>
      <b/>
      <sz val="13"/>
      <color indexed="8"/>
      <name val="Arial Cyr"/>
      <family val="2"/>
    </font>
    <font>
      <b/>
      <sz val="10"/>
      <name val="Arial Cyr"/>
      <family val="2"/>
    </font>
    <font>
      <b/>
      <sz val="13.5"/>
      <color indexed="8"/>
      <name val="Arial Cyr"/>
      <family val="2"/>
    </font>
    <font>
      <sz val="13"/>
      <color indexed="10"/>
      <name val="Arial Cyr"/>
      <family val="2"/>
    </font>
    <font>
      <b/>
      <i/>
      <sz val="13.5"/>
      <color indexed="8"/>
      <name val="Arial Cyr"/>
      <family val="2"/>
    </font>
    <font>
      <b/>
      <sz val="13"/>
      <name val="Arial Cyr"/>
      <family val="2"/>
    </font>
    <font>
      <b/>
      <sz val="13.5"/>
      <color indexed="8"/>
      <name val="Arial"/>
      <family val="2"/>
    </font>
    <font>
      <i/>
      <sz val="13.5"/>
      <color indexed="8"/>
      <name val="Arial"/>
      <family val="2"/>
    </font>
    <font>
      <sz val="13.5"/>
      <color indexed="8"/>
      <name val="Arial Cyr"/>
      <family val="2"/>
    </font>
    <font>
      <i/>
      <sz val="13.5"/>
      <color indexed="8"/>
      <name val="Arial Cyr"/>
      <family val="2"/>
    </font>
    <font>
      <i/>
      <sz val="13"/>
      <color indexed="8"/>
      <name val="Arial Cyr"/>
      <family val="2"/>
    </font>
    <font>
      <sz val="16"/>
      <color indexed="8"/>
      <name val="Arial Cyr"/>
      <family val="2"/>
    </font>
    <font>
      <b/>
      <sz val="13"/>
      <color indexed="10"/>
      <name val="Arial Cyr"/>
      <family val="2"/>
    </font>
    <font>
      <sz val="10"/>
      <color indexed="9"/>
      <name val="Arial Cyr"/>
      <family val="2"/>
    </font>
    <font>
      <b/>
      <i/>
      <sz val="13"/>
      <color indexed="8"/>
      <name val="Arial Cyr"/>
      <family val="2"/>
    </font>
    <font>
      <b/>
      <i/>
      <sz val="13"/>
      <name val="Arial Cyr"/>
      <family val="2"/>
    </font>
    <font>
      <b/>
      <sz val="10"/>
      <color indexed="9"/>
      <name val="Arial Cyr"/>
      <family val="2"/>
    </font>
    <font>
      <sz val="13"/>
      <color indexed="9"/>
      <name val="Arial Cyr"/>
      <family val="2"/>
    </font>
    <font>
      <b/>
      <sz val="13"/>
      <color indexed="9"/>
      <name val="Arial Cyr"/>
      <family val="2"/>
    </font>
    <font>
      <b/>
      <i/>
      <sz val="13"/>
      <color indexed="9"/>
      <name val="Arial Cyr"/>
      <family val="2"/>
    </font>
    <font>
      <sz val="16"/>
      <color indexed="8"/>
      <name val="Bookman Old Style"/>
      <family val="1"/>
    </font>
    <font>
      <sz val="10"/>
      <color indexed="10"/>
      <name val="Arial Cyr"/>
      <family val="2"/>
    </font>
    <font>
      <sz val="26"/>
      <color indexed="8"/>
      <name val="Times New Roman"/>
      <family val="1"/>
    </font>
    <font>
      <sz val="10"/>
      <color indexed="8"/>
      <name val="Arial Cyr"/>
      <family val="2"/>
    </font>
    <font>
      <sz val="13"/>
      <color indexed="8"/>
      <name val="Bookman Old Style"/>
      <family val="1"/>
    </font>
    <font>
      <sz val="13"/>
      <color indexed="8"/>
      <name val="Times New Roman"/>
      <family val="1"/>
    </font>
    <font>
      <sz val="13"/>
      <name val="Times New Roman"/>
      <family val="1"/>
    </font>
    <font>
      <sz val="8"/>
      <name val="Arial Cyr"/>
      <family val="2"/>
    </font>
    <font>
      <b/>
      <sz val="12"/>
      <color indexed="8"/>
      <name val="Arial Cyr"/>
      <family val="2"/>
    </font>
    <font>
      <b/>
      <i/>
      <sz val="10"/>
      <color indexed="8"/>
      <name val="Arial Cyr"/>
      <family val="0"/>
    </font>
    <font>
      <sz val="12"/>
      <name val="Arial Cyr"/>
      <family val="2"/>
    </font>
    <font>
      <sz val="26"/>
      <name val="Times New Roman"/>
      <family val="1"/>
    </font>
    <font>
      <sz val="18"/>
      <name val="Times New Roman"/>
      <family val="1"/>
    </font>
    <font>
      <sz val="16"/>
      <name val="Bookman Old Style"/>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theme="3" tint="0.7999799847602844"/>
        <bgColor indexed="64"/>
      </patternFill>
    </fill>
    <fill>
      <patternFill patternType="solid">
        <fgColor rgb="FFFFFF99"/>
        <bgColor indexed="64"/>
      </patternFill>
    </fill>
    <fill>
      <patternFill patternType="solid">
        <fgColor indexed="4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0" fontId="62"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8" borderId="7" applyNumberFormat="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30" borderId="0" applyNumberFormat="0" applyBorder="0" applyAlignment="0" applyProtection="0"/>
    <xf numFmtId="0" fontId="71"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74" fillId="32" borderId="0" applyNumberFormat="0" applyBorder="0" applyAlignment="0" applyProtection="0"/>
  </cellStyleXfs>
  <cellXfs count="155">
    <xf numFmtId="0" fontId="0" fillId="0" borderId="0" xfId="0" applyAlignment="1">
      <alignment/>
    </xf>
    <xf numFmtId="0" fontId="2" fillId="0" borderId="0" xfId="0" applyFont="1" applyAlignment="1">
      <alignment vertical="top"/>
    </xf>
    <xf numFmtId="0" fontId="2" fillId="0" borderId="0" xfId="0" applyFont="1" applyAlignment="1">
      <alignment/>
    </xf>
    <xf numFmtId="0" fontId="3" fillId="0" borderId="0" xfId="0" applyFont="1" applyAlignment="1">
      <alignment/>
    </xf>
    <xf numFmtId="0" fontId="4" fillId="0" borderId="0" xfId="0" applyFont="1" applyBorder="1" applyAlignment="1">
      <alignment vertical="top"/>
    </xf>
    <xf numFmtId="0" fontId="2" fillId="0" borderId="0" xfId="0" applyFont="1" applyBorder="1" applyAlignment="1">
      <alignment vertical="top"/>
    </xf>
    <xf numFmtId="0" fontId="2" fillId="0" borderId="0" xfId="0" applyFont="1" applyBorder="1" applyAlignment="1">
      <alignment/>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horizontal="center"/>
    </xf>
    <xf numFmtId="0" fontId="8" fillId="0" borderId="0" xfId="0" applyFont="1" applyAlignment="1">
      <alignment/>
    </xf>
    <xf numFmtId="0" fontId="8" fillId="0" borderId="0" xfId="0" applyFont="1" applyBorder="1" applyAlignment="1">
      <alignment/>
    </xf>
    <xf numFmtId="0" fontId="9" fillId="0" borderId="0" xfId="0" applyFont="1" applyFill="1" applyBorder="1" applyAlignment="1">
      <alignment horizontal="left" vertical="top" wrapText="1"/>
    </xf>
    <xf numFmtId="164" fontId="7" fillId="0" borderId="0" xfId="0" applyNumberFormat="1" applyFont="1" applyFill="1" applyBorder="1" applyAlignment="1">
      <alignment/>
    </xf>
    <xf numFmtId="49" fontId="18" fillId="0" borderId="0" xfId="0" applyNumberFormat="1" applyFont="1" applyFill="1" applyBorder="1" applyAlignment="1">
      <alignment horizontal="center" vertical="top"/>
    </xf>
    <xf numFmtId="164" fontId="19" fillId="0" borderId="0" xfId="0" applyNumberFormat="1" applyFont="1" applyFill="1" applyBorder="1" applyAlignment="1">
      <alignment/>
    </xf>
    <xf numFmtId="0" fontId="8" fillId="0" borderId="0" xfId="0" applyFont="1" applyFill="1" applyBorder="1" applyAlignment="1">
      <alignment/>
    </xf>
    <xf numFmtId="0" fontId="20" fillId="0" borderId="0" xfId="0" applyFont="1" applyBorder="1" applyAlignment="1">
      <alignment/>
    </xf>
    <xf numFmtId="0" fontId="0" fillId="0" borderId="0" xfId="0" applyFont="1" applyBorder="1" applyAlignment="1">
      <alignment/>
    </xf>
    <xf numFmtId="164" fontId="20" fillId="0" borderId="0" xfId="0" applyNumberFormat="1" applyFont="1" applyBorder="1" applyAlignment="1">
      <alignment/>
    </xf>
    <xf numFmtId="0" fontId="23" fillId="0" borderId="0" xfId="0" applyFont="1" applyBorder="1" applyAlignment="1">
      <alignment/>
    </xf>
    <xf numFmtId="0" fontId="20" fillId="0" borderId="0" xfId="0" applyFont="1" applyFill="1" applyBorder="1" applyAlignment="1">
      <alignment/>
    </xf>
    <xf numFmtId="0" fontId="0" fillId="0" borderId="0" xfId="0" applyFill="1" applyBorder="1" applyAlignment="1">
      <alignment/>
    </xf>
    <xf numFmtId="164" fontId="24" fillId="0" borderId="0" xfId="0" applyNumberFormat="1" applyFont="1" applyFill="1" applyBorder="1" applyAlignment="1">
      <alignment/>
    </xf>
    <xf numFmtId="0" fontId="28" fillId="0" borderId="0" xfId="0" applyFont="1" applyBorder="1" applyAlignment="1">
      <alignment/>
    </xf>
    <xf numFmtId="0" fontId="30" fillId="0" borderId="0" xfId="0" applyFont="1" applyBorder="1" applyAlignment="1">
      <alignment/>
    </xf>
    <xf numFmtId="0" fontId="7" fillId="0" borderId="0" xfId="0" applyFont="1" applyAlignment="1">
      <alignment/>
    </xf>
    <xf numFmtId="0" fontId="12" fillId="0" borderId="0" xfId="0" applyFont="1" applyAlignment="1">
      <alignment/>
    </xf>
    <xf numFmtId="164" fontId="12" fillId="0" borderId="0" xfId="0" applyNumberFormat="1" applyFont="1" applyAlignment="1">
      <alignment/>
    </xf>
    <xf numFmtId="164" fontId="3" fillId="0" borderId="0" xfId="0" applyNumberFormat="1" applyFont="1" applyAlignment="1">
      <alignment horizontal="left"/>
    </xf>
    <xf numFmtId="0" fontId="32" fillId="0" borderId="0" xfId="0" applyFont="1" applyAlignment="1">
      <alignment/>
    </xf>
    <xf numFmtId="164" fontId="3" fillId="0" borderId="0" xfId="0" applyNumberFormat="1" applyFont="1" applyAlignment="1">
      <alignment/>
    </xf>
    <xf numFmtId="0" fontId="31" fillId="0" borderId="0" xfId="0" applyFont="1" applyAlignment="1">
      <alignment vertical="top"/>
    </xf>
    <xf numFmtId="0" fontId="34" fillId="0" borderId="0" xfId="0" applyFont="1" applyBorder="1" applyAlignment="1">
      <alignment/>
    </xf>
    <xf numFmtId="0" fontId="2" fillId="33" borderId="10" xfId="0" applyFont="1" applyFill="1" applyBorder="1" applyAlignment="1">
      <alignment/>
    </xf>
    <xf numFmtId="0" fontId="3" fillId="33" borderId="10" xfId="0" applyFont="1" applyFill="1" applyBorder="1" applyAlignment="1">
      <alignment/>
    </xf>
    <xf numFmtId="4" fontId="7" fillId="33" borderId="10" xfId="0" applyNumberFormat="1" applyFont="1" applyFill="1" applyBorder="1" applyAlignment="1">
      <alignment/>
    </xf>
    <xf numFmtId="4" fontId="7" fillId="0" borderId="10" xfId="0" applyNumberFormat="1" applyFont="1" applyFill="1" applyBorder="1" applyAlignment="1">
      <alignment/>
    </xf>
    <xf numFmtId="4" fontId="12" fillId="33" borderId="10" xfId="0" applyNumberFormat="1" applyFont="1" applyFill="1" applyBorder="1" applyAlignment="1">
      <alignment/>
    </xf>
    <xf numFmtId="4" fontId="12" fillId="0" borderId="10" xfId="0" applyNumberFormat="1" applyFont="1" applyFill="1" applyBorder="1" applyAlignment="1">
      <alignment/>
    </xf>
    <xf numFmtId="4" fontId="3" fillId="33" borderId="10" xfId="0" applyNumberFormat="1" applyFont="1" applyFill="1" applyBorder="1" applyAlignment="1">
      <alignment/>
    </xf>
    <xf numFmtId="4" fontId="2" fillId="33" borderId="10" xfId="0" applyNumberFormat="1" applyFont="1" applyFill="1" applyBorder="1" applyAlignment="1">
      <alignment/>
    </xf>
    <xf numFmtId="4" fontId="2" fillId="0" borderId="10" xfId="0" applyNumberFormat="1" applyFont="1" applyFill="1" applyBorder="1" applyAlignment="1">
      <alignment/>
    </xf>
    <xf numFmtId="4" fontId="3" fillId="0" borderId="10" xfId="0" applyNumberFormat="1" applyFont="1" applyFill="1" applyBorder="1" applyAlignment="1">
      <alignment/>
    </xf>
    <xf numFmtId="164" fontId="7" fillId="0" borderId="10" xfId="0" applyNumberFormat="1" applyFont="1" applyFill="1" applyBorder="1" applyAlignment="1">
      <alignment/>
    </xf>
    <xf numFmtId="164" fontId="20" fillId="0" borderId="10" xfId="0" applyNumberFormat="1" applyFont="1" applyBorder="1" applyAlignment="1">
      <alignment/>
    </xf>
    <xf numFmtId="4" fontId="21" fillId="33" borderId="10" xfId="0" applyNumberFormat="1" applyFont="1" applyFill="1" applyBorder="1" applyAlignment="1">
      <alignment/>
    </xf>
    <xf numFmtId="4" fontId="21" fillId="0" borderId="10" xfId="0" applyNumberFormat="1" applyFont="1" applyFill="1" applyBorder="1" applyAlignment="1">
      <alignment/>
    </xf>
    <xf numFmtId="4" fontId="22" fillId="33" borderId="10" xfId="0" applyNumberFormat="1" applyFont="1" applyFill="1" applyBorder="1" applyAlignment="1">
      <alignment/>
    </xf>
    <xf numFmtId="4" fontId="22" fillId="0" borderId="10" xfId="0" applyNumberFormat="1" applyFont="1" applyFill="1" applyBorder="1" applyAlignment="1">
      <alignment/>
    </xf>
    <xf numFmtId="4" fontId="2" fillId="0" borderId="10" xfId="0" applyNumberFormat="1" applyFont="1" applyFill="1" applyBorder="1" applyAlignment="1">
      <alignment horizontal="right"/>
    </xf>
    <xf numFmtId="4" fontId="3" fillId="0" borderId="10" xfId="0" applyNumberFormat="1" applyFont="1" applyFill="1" applyBorder="1" applyAlignment="1">
      <alignment/>
    </xf>
    <xf numFmtId="4" fontId="2" fillId="33" borderId="10" xfId="0" applyNumberFormat="1" applyFont="1" applyFill="1" applyBorder="1" applyAlignment="1">
      <alignment/>
    </xf>
    <xf numFmtId="4" fontId="22" fillId="0" borderId="10" xfId="0" applyNumberFormat="1" applyFont="1" applyFill="1" applyBorder="1" applyAlignment="1">
      <alignment horizontal="right"/>
    </xf>
    <xf numFmtId="4" fontId="21" fillId="0" borderId="10" xfId="0" applyNumberFormat="1" applyFont="1" applyBorder="1" applyAlignment="1">
      <alignment horizontal="right"/>
    </xf>
    <xf numFmtId="4" fontId="21" fillId="0" borderId="10" xfId="0" applyNumberFormat="1" applyFont="1" applyBorder="1" applyAlignment="1">
      <alignment/>
    </xf>
    <xf numFmtId="164" fontId="2" fillId="33" borderId="10" xfId="0" applyNumberFormat="1" applyFont="1" applyFill="1" applyBorder="1" applyAlignment="1">
      <alignment/>
    </xf>
    <xf numFmtId="164" fontId="2" fillId="0" borderId="10" xfId="0" applyNumberFormat="1" applyFont="1" applyFill="1" applyBorder="1" applyAlignment="1">
      <alignment/>
    </xf>
    <xf numFmtId="164" fontId="3" fillId="33" borderId="10" xfId="0" applyNumberFormat="1" applyFont="1" applyFill="1" applyBorder="1" applyAlignment="1">
      <alignment/>
    </xf>
    <xf numFmtId="164" fontId="3" fillId="0" borderId="10" xfId="0" applyNumberFormat="1" applyFont="1" applyBorder="1" applyAlignment="1">
      <alignment/>
    </xf>
    <xf numFmtId="164" fontId="10" fillId="0" borderId="10" xfId="0" applyNumberFormat="1" applyFont="1" applyBorder="1" applyAlignment="1">
      <alignment/>
    </xf>
    <xf numFmtId="0" fontId="20" fillId="34" borderId="0" xfId="0" applyFont="1" applyFill="1" applyBorder="1" applyAlignment="1">
      <alignment/>
    </xf>
    <xf numFmtId="0" fontId="30" fillId="34" borderId="0" xfId="0" applyFont="1" applyFill="1" applyBorder="1" applyAlignment="1">
      <alignment/>
    </xf>
    <xf numFmtId="0" fontId="0" fillId="34" borderId="0" xfId="0" applyFill="1" applyBorder="1" applyAlignment="1">
      <alignment/>
    </xf>
    <xf numFmtId="164" fontId="25" fillId="0" borderId="0" xfId="0" applyNumberFormat="1" applyFont="1" applyFill="1" applyBorder="1" applyAlignment="1">
      <alignment/>
    </xf>
    <xf numFmtId="164" fontId="26" fillId="0" borderId="0" xfId="0" applyNumberFormat="1" applyFont="1" applyFill="1" applyBorder="1" applyAlignment="1">
      <alignment/>
    </xf>
    <xf numFmtId="0" fontId="23" fillId="0" borderId="11" xfId="0" applyFont="1" applyFill="1" applyBorder="1" applyAlignment="1">
      <alignment vertical="center" wrapText="1"/>
    </xf>
    <xf numFmtId="0" fontId="23" fillId="0" borderId="0" xfId="0" applyFont="1" applyFill="1" applyBorder="1" applyAlignment="1">
      <alignment vertical="center" wrapText="1"/>
    </xf>
    <xf numFmtId="4" fontId="7" fillId="33" borderId="12" xfId="0" applyNumberFormat="1" applyFont="1" applyFill="1" applyBorder="1" applyAlignment="1">
      <alignment/>
    </xf>
    <xf numFmtId="0" fontId="2" fillId="33" borderId="13" xfId="0" applyFont="1" applyFill="1" applyBorder="1" applyAlignment="1">
      <alignment/>
    </xf>
    <xf numFmtId="0" fontId="2" fillId="33" borderId="12" xfId="0" applyFont="1" applyFill="1" applyBorder="1" applyAlignment="1">
      <alignment/>
    </xf>
    <xf numFmtId="4" fontId="12" fillId="33" borderId="12" xfId="0" applyNumberFormat="1" applyFont="1" applyFill="1" applyBorder="1" applyAlignment="1">
      <alignment/>
    </xf>
    <xf numFmtId="0" fontId="10" fillId="33" borderId="13" xfId="0" applyFont="1" applyFill="1" applyBorder="1" applyAlignment="1">
      <alignment/>
    </xf>
    <xf numFmtId="0" fontId="3" fillId="33" borderId="12" xfId="0" applyFont="1" applyFill="1" applyBorder="1" applyAlignment="1">
      <alignment/>
    </xf>
    <xf numFmtId="4" fontId="0" fillId="0" borderId="0" xfId="0" applyNumberFormat="1" applyBorder="1" applyAlignment="1">
      <alignment/>
    </xf>
    <xf numFmtId="4" fontId="21" fillId="35" borderId="10" xfId="0" applyNumberFormat="1" applyFont="1" applyFill="1" applyBorder="1" applyAlignment="1">
      <alignment/>
    </xf>
    <xf numFmtId="4" fontId="37" fillId="0" borderId="0" xfId="0" applyNumberFormat="1" applyFont="1" applyBorder="1" applyAlignment="1">
      <alignment/>
    </xf>
    <xf numFmtId="4" fontId="17" fillId="0" borderId="10" xfId="0" applyNumberFormat="1" applyFont="1" applyFill="1" applyBorder="1" applyAlignment="1">
      <alignment/>
    </xf>
    <xf numFmtId="4" fontId="7" fillId="36" borderId="10" xfId="0" applyNumberFormat="1" applyFont="1" applyFill="1" applyBorder="1" applyAlignment="1">
      <alignment/>
    </xf>
    <xf numFmtId="4" fontId="12" fillId="36" borderId="10" xfId="0" applyNumberFormat="1" applyFont="1" applyFill="1" applyBorder="1" applyAlignment="1">
      <alignment/>
    </xf>
    <xf numFmtId="4" fontId="2" fillId="0" borderId="10" xfId="0" applyNumberFormat="1" applyFont="1" applyFill="1" applyBorder="1" applyAlignment="1">
      <alignment/>
    </xf>
    <xf numFmtId="4" fontId="21" fillId="0" borderId="10" xfId="0" applyNumberFormat="1" applyFont="1" applyFill="1" applyBorder="1" applyAlignment="1">
      <alignment horizontal="right"/>
    </xf>
    <xf numFmtId="164" fontId="12" fillId="0" borderId="10" xfId="0" applyNumberFormat="1" applyFont="1" applyFill="1" applyBorder="1" applyAlignment="1">
      <alignment/>
    </xf>
    <xf numFmtId="0" fontId="0" fillId="0" borderId="10" xfId="0" applyFont="1" applyFill="1" applyBorder="1" applyAlignment="1">
      <alignment/>
    </xf>
    <xf numFmtId="164" fontId="20" fillId="0" borderId="10" xfId="0" applyNumberFormat="1" applyFont="1" applyFill="1" applyBorder="1" applyAlignment="1">
      <alignment/>
    </xf>
    <xf numFmtId="4" fontId="10" fillId="0" borderId="10" xfId="0" applyNumberFormat="1" applyFont="1" applyFill="1" applyBorder="1" applyAlignment="1">
      <alignment/>
    </xf>
    <xf numFmtId="4" fontId="21" fillId="36" borderId="10" xfId="0" applyNumberFormat="1" applyFont="1" applyFill="1" applyBorder="1" applyAlignment="1">
      <alignment/>
    </xf>
    <xf numFmtId="4" fontId="22" fillId="36" borderId="10" xfId="0" applyNumberFormat="1" applyFont="1" applyFill="1" applyBorder="1" applyAlignment="1">
      <alignment/>
    </xf>
    <xf numFmtId="0" fontId="38" fillId="0" borderId="0" xfId="0" applyFont="1" applyBorder="1" applyAlignment="1">
      <alignment horizontal="left" vertical="top"/>
    </xf>
    <xf numFmtId="0" fontId="38" fillId="0" borderId="0" xfId="0" applyFont="1" applyFill="1" applyBorder="1" applyAlignment="1">
      <alignment horizontal="left"/>
    </xf>
    <xf numFmtId="0" fontId="39" fillId="0" borderId="0" xfId="0" applyFont="1" applyFill="1" applyBorder="1" applyAlignment="1">
      <alignment horizontal="left"/>
    </xf>
    <xf numFmtId="0" fontId="33" fillId="0" borderId="0" xfId="0" applyFont="1" applyFill="1" applyAlignment="1">
      <alignment/>
    </xf>
    <xf numFmtId="0" fontId="6" fillId="0" borderId="0" xfId="0" applyFont="1" applyBorder="1" applyAlignment="1">
      <alignment horizontal="center"/>
    </xf>
    <xf numFmtId="0" fontId="7" fillId="0" borderId="10" xfId="0" applyFont="1" applyBorder="1" applyAlignment="1">
      <alignment horizontal="center" vertical="center"/>
    </xf>
    <xf numFmtId="0" fontId="7" fillId="0" borderId="13"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5" fillId="0" borderId="16" xfId="0" applyFont="1" applyBorder="1" applyAlignment="1">
      <alignment horizontal="center" vertical="center"/>
    </xf>
    <xf numFmtId="0" fontId="36" fillId="0" borderId="10" xfId="0" applyFont="1" applyFill="1" applyBorder="1" applyAlignment="1">
      <alignment horizontal="center" vertical="center" wrapText="1"/>
    </xf>
    <xf numFmtId="0" fontId="35" fillId="0" borderId="10" xfId="0" applyFont="1" applyBorder="1" applyAlignment="1">
      <alignment horizontal="center" vertical="center" wrapText="1"/>
    </xf>
    <xf numFmtId="0" fontId="35" fillId="0" borderId="10" xfId="0" applyFont="1" applyFill="1" applyBorder="1" applyAlignment="1">
      <alignment horizontal="center" vertical="center" wrapText="1"/>
    </xf>
    <xf numFmtId="0" fontId="35" fillId="33" borderId="10" xfId="0" applyFont="1" applyFill="1" applyBorder="1" applyAlignment="1">
      <alignment horizontal="center" vertical="center" wrapText="1"/>
    </xf>
    <xf numFmtId="0" fontId="35" fillId="33" borderId="13" xfId="0" applyFont="1" applyFill="1" applyBorder="1" applyAlignment="1">
      <alignment horizontal="center" vertical="center" wrapText="1"/>
    </xf>
    <xf numFmtId="0" fontId="3" fillId="0" borderId="16" xfId="0" applyFont="1" applyFill="1" applyBorder="1" applyAlignment="1">
      <alignment horizontal="center"/>
    </xf>
    <xf numFmtId="0" fontId="3" fillId="0" borderId="10" xfId="0" applyFont="1" applyFill="1" applyBorder="1" applyAlignment="1">
      <alignment horizontal="center"/>
    </xf>
    <xf numFmtId="0" fontId="11" fillId="0" borderId="17" xfId="0" applyFont="1" applyBorder="1" applyAlignment="1">
      <alignment horizontal="left" vertical="top"/>
    </xf>
    <xf numFmtId="0" fontId="11" fillId="0" borderId="18" xfId="0" applyFont="1" applyBorder="1" applyAlignment="1">
      <alignment horizontal="left" vertical="top"/>
    </xf>
    <xf numFmtId="0" fontId="9" fillId="0" borderId="12" xfId="0" applyFont="1" applyBorder="1" applyAlignment="1">
      <alignment horizontal="left" vertical="top"/>
    </xf>
    <xf numFmtId="0" fontId="2" fillId="0" borderId="16" xfId="0" applyFont="1" applyFill="1" applyBorder="1" applyAlignment="1">
      <alignment horizontal="center"/>
    </xf>
    <xf numFmtId="0" fontId="15" fillId="0" borderId="10" xfId="0" applyFont="1" applyBorder="1" applyAlignment="1">
      <alignment horizontal="left" vertical="top" wrapText="1"/>
    </xf>
    <xf numFmtId="0" fontId="13" fillId="0" borderId="10" xfId="0" applyFont="1" applyFill="1" applyBorder="1" applyAlignment="1">
      <alignment horizontal="left" vertical="top" wrapText="1"/>
    </xf>
    <xf numFmtId="0" fontId="9" fillId="0" borderId="19" xfId="0" applyFont="1" applyBorder="1" applyAlignment="1">
      <alignment horizontal="center" vertical="top"/>
    </xf>
    <xf numFmtId="0" fontId="9" fillId="0" borderId="20" xfId="0" applyFont="1" applyBorder="1" applyAlignment="1">
      <alignment horizontal="center" vertical="top"/>
    </xf>
    <xf numFmtId="0" fontId="2" fillId="0" borderId="10" xfId="0" applyFont="1" applyFill="1" applyBorder="1" applyAlignment="1">
      <alignment horizontal="center"/>
    </xf>
    <xf numFmtId="0" fontId="35" fillId="0" borderId="10" xfId="0" applyFont="1" applyFill="1" applyBorder="1" applyAlignment="1">
      <alignment horizontal="center" vertical="center"/>
    </xf>
    <xf numFmtId="0" fontId="2" fillId="0" borderId="14" xfId="0" applyFont="1" applyFill="1" applyBorder="1" applyAlignment="1">
      <alignment horizontal="center"/>
    </xf>
    <xf numFmtId="0" fontId="13" fillId="0" borderId="10" xfId="0" applyFont="1" applyFill="1" applyBorder="1" applyAlignment="1">
      <alignment horizontal="left" vertical="top"/>
    </xf>
    <xf numFmtId="0" fontId="14" fillId="0" borderId="10" xfId="0" applyFont="1" applyFill="1" applyBorder="1" applyAlignment="1">
      <alignment horizontal="left" vertical="top"/>
    </xf>
    <xf numFmtId="0" fontId="9" fillId="0" borderId="10" xfId="0" applyFont="1" applyBorder="1" applyAlignment="1">
      <alignment horizontal="left" vertical="top"/>
    </xf>
    <xf numFmtId="0" fontId="16" fillId="0" borderId="10" xfId="0" applyFont="1" applyBorder="1" applyAlignment="1">
      <alignment vertical="top" wrapText="1"/>
    </xf>
    <xf numFmtId="0" fontId="16" fillId="0" borderId="10" xfId="0" applyFont="1" applyBorder="1" applyAlignment="1">
      <alignment horizontal="left" vertical="top" wrapText="1"/>
    </xf>
    <xf numFmtId="0" fontId="9" fillId="37" borderId="10" xfId="0" applyFont="1" applyFill="1" applyBorder="1" applyAlignment="1">
      <alignment horizontal="left" vertical="top" wrapText="1"/>
    </xf>
    <xf numFmtId="0" fontId="16" fillId="0" borderId="10" xfId="0" applyFont="1" applyBorder="1" applyAlignment="1">
      <alignment horizontal="left" vertical="top"/>
    </xf>
    <xf numFmtId="0" fontId="11" fillId="0" borderId="10" xfId="0" applyFont="1" applyBorder="1" applyAlignment="1">
      <alignment horizontal="left" vertical="center"/>
    </xf>
    <xf numFmtId="0" fontId="9" fillId="0" borderId="10" xfId="0" applyFont="1" applyBorder="1" applyAlignment="1">
      <alignment vertical="center"/>
    </xf>
    <xf numFmtId="0" fontId="9" fillId="0" borderId="10" xfId="0" applyFont="1" applyBorder="1" applyAlignment="1">
      <alignment horizontal="left" vertical="center" wrapText="1"/>
    </xf>
    <xf numFmtId="0" fontId="9" fillId="0" borderId="10" xfId="0" applyFont="1" applyBorder="1" applyAlignment="1">
      <alignment horizontal="center" vertical="center"/>
    </xf>
    <xf numFmtId="0" fontId="11" fillId="0" borderId="10" xfId="0" applyFont="1" applyBorder="1" applyAlignment="1">
      <alignment horizontal="left" vertical="center" wrapText="1"/>
    </xf>
    <xf numFmtId="0" fontId="15" fillId="0" borderId="10" xfId="0" applyFont="1" applyBorder="1" applyAlignment="1">
      <alignment horizontal="left" vertical="center" wrapText="1"/>
    </xf>
    <xf numFmtId="0" fontId="9" fillId="0" borderId="10" xfId="0" applyFont="1" applyBorder="1" applyAlignment="1">
      <alignment horizontal="left" vertical="center"/>
    </xf>
    <xf numFmtId="0" fontId="15" fillId="0" borderId="10" xfId="0" applyFont="1" applyBorder="1" applyAlignment="1">
      <alignment vertical="center" wrapText="1"/>
    </xf>
    <xf numFmtId="0" fontId="0" fillId="0" borderId="13" xfId="0" applyFill="1" applyBorder="1" applyAlignment="1">
      <alignment horizontal="center"/>
    </xf>
    <xf numFmtId="0" fontId="0" fillId="0" borderId="12" xfId="0" applyFill="1" applyBorder="1" applyAlignment="1">
      <alignment horizontal="center"/>
    </xf>
    <xf numFmtId="0" fontId="11" fillId="36" borderId="10" xfId="0" applyFont="1" applyFill="1" applyBorder="1" applyAlignment="1">
      <alignment horizontal="left" vertical="center"/>
    </xf>
    <xf numFmtId="0" fontId="18"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7" fillId="0" borderId="10" xfId="0" applyFont="1" applyFill="1" applyBorder="1" applyAlignment="1">
      <alignment horizontal="center" vertical="top"/>
    </xf>
    <xf numFmtId="0" fontId="2" fillId="0" borderId="10" xfId="0" applyFont="1" applyBorder="1" applyAlignment="1">
      <alignment horizontal="left" vertical="top"/>
    </xf>
    <xf numFmtId="0" fontId="2" fillId="0" borderId="10" xfId="0" applyFont="1" applyFill="1" applyBorder="1" applyAlignment="1">
      <alignment horizontal="left" vertical="top" wrapText="1"/>
    </xf>
    <xf numFmtId="0" fontId="7" fillId="0" borderId="10" xfId="0" applyFont="1" applyBorder="1" applyAlignment="1">
      <alignment horizontal="left" vertical="top"/>
    </xf>
    <xf numFmtId="0" fontId="2" fillId="0" borderId="10" xfId="0" applyFont="1" applyBorder="1" applyAlignment="1">
      <alignment horizontal="left" vertical="top" wrapText="1"/>
    </xf>
    <xf numFmtId="0" fontId="7" fillId="0" borderId="10" xfId="0" applyFont="1" applyBorder="1" applyAlignment="1">
      <alignment horizontal="left" vertical="top" wrapText="1"/>
    </xf>
    <xf numFmtId="0" fontId="21" fillId="0" borderId="10" xfId="0" applyFont="1" applyBorder="1" applyAlignment="1">
      <alignment horizontal="left" vertical="top"/>
    </xf>
    <xf numFmtId="0" fontId="2" fillId="0" borderId="10" xfId="0" applyFont="1" applyFill="1" applyBorder="1" applyAlignment="1">
      <alignment horizontal="left" vertical="top"/>
    </xf>
    <xf numFmtId="0" fontId="31" fillId="0" borderId="0" xfId="0" applyFont="1" applyBorder="1" applyAlignment="1">
      <alignment horizontal="left" vertical="top"/>
    </xf>
    <xf numFmtId="0" fontId="33" fillId="0" borderId="0" xfId="0" applyFont="1" applyBorder="1" applyAlignment="1">
      <alignment horizontal="center"/>
    </xf>
    <xf numFmtId="0" fontId="31" fillId="0" borderId="0" xfId="0" applyFont="1" applyBorder="1" applyAlignment="1">
      <alignment vertical="top"/>
    </xf>
    <xf numFmtId="0" fontId="21" fillId="36" borderId="10" xfId="0" applyFont="1" applyFill="1" applyBorder="1" applyAlignment="1">
      <alignment horizontal="left" vertical="top" wrapText="1"/>
    </xf>
    <xf numFmtId="0" fontId="27" fillId="0" borderId="0" xfId="0" applyFont="1" applyBorder="1" applyAlignment="1">
      <alignment horizontal="left"/>
    </xf>
    <xf numFmtId="0" fontId="29" fillId="0" borderId="0" xfId="0" applyFont="1" applyBorder="1" applyAlignment="1">
      <alignment horizontal="left" vertical="top"/>
    </xf>
    <xf numFmtId="0" fontId="40" fillId="0" borderId="0" xfId="0" applyFont="1" applyBorder="1" applyAlignment="1">
      <alignment horizontal="center"/>
    </xf>
    <xf numFmtId="0" fontId="3" fillId="0" borderId="0" xfId="0" applyFont="1" applyBorder="1" applyAlignment="1">
      <alignment horizontal="left"/>
    </xf>
    <xf numFmtId="0" fontId="35" fillId="0" borderId="10" xfId="0" applyFont="1" applyBorder="1" applyAlignment="1">
      <alignment horizontal="center" vertical="center"/>
    </xf>
    <xf numFmtId="0" fontId="5" fillId="0" borderId="0" xfId="0" applyFont="1" applyFill="1" applyBorder="1" applyAlignment="1">
      <alignment horizontal="left"/>
    </xf>
    <xf numFmtId="0" fontId="38" fillId="0" borderId="0" xfId="0" applyFont="1" applyFill="1" applyBorder="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234"/>
  <sheetViews>
    <sheetView tabSelected="1" zoomScale="70" zoomScaleNormal="70" zoomScaleSheetLayoutView="65" zoomScalePageLayoutView="0" workbookViewId="0" topLeftCell="A1">
      <pane xSplit="3" ySplit="9" topLeftCell="F71" activePane="bottomRight" state="frozen"/>
      <selection pane="topLeft" activeCell="A1" sqref="A1"/>
      <selection pane="topRight" activeCell="D1" sqref="D1"/>
      <selection pane="bottomLeft" activeCell="A10" sqref="A10"/>
      <selection pane="bottomRight" activeCell="A4" sqref="A4:N4"/>
    </sheetView>
  </sheetViews>
  <sheetFormatPr defaultColWidth="9.00390625" defaultRowHeight="12.75"/>
  <cols>
    <col min="1" max="2" width="9.125" style="1" customWidth="1"/>
    <col min="3" max="3" width="61.125" style="1" customWidth="1"/>
    <col min="4" max="4" width="21.00390625" style="2" customWidth="1"/>
    <col min="5" max="5" width="19.875" style="2" customWidth="1"/>
    <col min="6" max="6" width="19.00390625" style="2" customWidth="1"/>
    <col min="7" max="7" width="16.375" style="2" customWidth="1"/>
    <col min="8" max="8" width="20.25390625" style="3" customWidth="1"/>
    <col min="9" max="9" width="19.00390625" style="3" customWidth="1"/>
    <col min="10" max="10" width="16.375" style="3" customWidth="1"/>
    <col min="11" max="11" width="16.625" style="3" customWidth="1"/>
    <col min="12" max="12" width="21.625" style="3" customWidth="1"/>
    <col min="13" max="13" width="20.75390625" style="3" customWidth="1"/>
    <col min="14" max="14" width="19.00390625" style="3" customWidth="1"/>
    <col min="15" max="15" width="16.00390625" style="0" customWidth="1"/>
    <col min="16" max="16" width="12.125" style="0" customWidth="1"/>
    <col min="17" max="17" width="12.00390625" style="0" customWidth="1"/>
    <col min="18" max="18" width="13.125" style="0" customWidth="1"/>
  </cols>
  <sheetData>
    <row r="1" spans="1:18" ht="21.75" customHeight="1">
      <c r="A1" s="4"/>
      <c r="B1" s="5"/>
      <c r="C1" s="5"/>
      <c r="D1" s="6"/>
      <c r="E1" s="6"/>
      <c r="F1" s="6"/>
      <c r="G1" s="6"/>
      <c r="H1" s="7"/>
      <c r="I1" s="7"/>
      <c r="J1" s="153" t="s">
        <v>96</v>
      </c>
      <c r="K1" s="153"/>
      <c r="L1" s="153"/>
      <c r="M1" s="153"/>
      <c r="N1" s="153"/>
      <c r="O1" s="153"/>
      <c r="P1" s="8"/>
      <c r="Q1" s="8"/>
      <c r="R1" s="8"/>
    </row>
    <row r="2" spans="1:18" ht="24.75" customHeight="1">
      <c r="A2" s="5"/>
      <c r="B2" s="5"/>
      <c r="C2" s="5"/>
      <c r="D2" s="6"/>
      <c r="E2" s="6"/>
      <c r="F2" s="6"/>
      <c r="G2" s="6"/>
      <c r="H2" s="7"/>
      <c r="I2" s="7"/>
      <c r="J2" s="153" t="s">
        <v>95</v>
      </c>
      <c r="K2" s="153"/>
      <c r="L2" s="153"/>
      <c r="M2" s="153"/>
      <c r="N2" s="153"/>
      <c r="O2" s="153"/>
      <c r="P2" s="8"/>
      <c r="Q2" s="8"/>
      <c r="R2" s="8"/>
    </row>
    <row r="3" spans="1:18" ht="26.25" customHeight="1">
      <c r="A3" s="5"/>
      <c r="B3" s="5"/>
      <c r="C3" s="5"/>
      <c r="D3" s="6"/>
      <c r="E3" s="6"/>
      <c r="F3" s="6"/>
      <c r="G3" s="6"/>
      <c r="H3" s="7"/>
      <c r="I3" s="7"/>
      <c r="J3" s="153" t="s">
        <v>98</v>
      </c>
      <c r="K3" s="153"/>
      <c r="L3" s="153"/>
      <c r="M3" s="153"/>
      <c r="N3" s="153"/>
      <c r="O3" s="153"/>
      <c r="P3" s="8"/>
      <c r="Q3" s="8"/>
      <c r="R3" s="8"/>
    </row>
    <row r="4" spans="1:18" ht="21.75" customHeight="1">
      <c r="A4" s="92" t="s">
        <v>0</v>
      </c>
      <c r="B4" s="92"/>
      <c r="C4" s="92"/>
      <c r="D4" s="92"/>
      <c r="E4" s="92"/>
      <c r="F4" s="92"/>
      <c r="G4" s="92"/>
      <c r="H4" s="92"/>
      <c r="I4" s="92"/>
      <c r="J4" s="92"/>
      <c r="K4" s="92"/>
      <c r="L4" s="92"/>
      <c r="M4" s="92"/>
      <c r="N4" s="92"/>
      <c r="O4" s="8"/>
      <c r="P4" s="8"/>
      <c r="Q4" s="8"/>
      <c r="R4" s="8"/>
    </row>
    <row r="5" spans="1:18" ht="23.25" customHeight="1">
      <c r="A5" s="92" t="s">
        <v>88</v>
      </c>
      <c r="B5" s="92"/>
      <c r="C5" s="92"/>
      <c r="D5" s="92"/>
      <c r="E5" s="92"/>
      <c r="F5" s="92"/>
      <c r="G5" s="92"/>
      <c r="H5" s="92"/>
      <c r="I5" s="92"/>
      <c r="J5" s="92"/>
      <c r="K5" s="92"/>
      <c r="L5" s="92"/>
      <c r="M5" s="92"/>
      <c r="N5" s="92"/>
      <c r="O5" s="74"/>
      <c r="P5" s="8"/>
      <c r="Q5" s="8"/>
      <c r="R5" s="8"/>
    </row>
    <row r="6" spans="1:18" ht="13.5" customHeight="1">
      <c r="A6" s="5" t="s">
        <v>87</v>
      </c>
      <c r="B6" s="5"/>
      <c r="C6" s="5"/>
      <c r="D6" s="9"/>
      <c r="E6" s="9"/>
      <c r="F6" s="9"/>
      <c r="G6" s="9"/>
      <c r="H6" s="9"/>
      <c r="I6" s="9"/>
      <c r="J6" s="9"/>
      <c r="K6" s="9"/>
      <c r="L6" s="6"/>
      <c r="M6" s="6"/>
      <c r="N6" s="6" t="s">
        <v>1</v>
      </c>
      <c r="O6" s="8"/>
      <c r="P6" s="8"/>
      <c r="Q6" s="8"/>
      <c r="R6" s="8"/>
    </row>
    <row r="7" spans="1:15" ht="28.5" customHeight="1">
      <c r="A7" s="93" t="s">
        <v>94</v>
      </c>
      <c r="B7" s="93"/>
      <c r="C7" s="93"/>
      <c r="D7" s="101" t="s">
        <v>91</v>
      </c>
      <c r="E7" s="114" t="s">
        <v>89</v>
      </c>
      <c r="F7" s="114"/>
      <c r="G7" s="114"/>
      <c r="H7" s="101" t="s">
        <v>92</v>
      </c>
      <c r="I7" s="152" t="s">
        <v>2</v>
      </c>
      <c r="J7" s="152"/>
      <c r="K7" s="152"/>
      <c r="L7" s="101" t="s">
        <v>93</v>
      </c>
      <c r="M7" s="95" t="s">
        <v>2</v>
      </c>
      <c r="N7" s="96"/>
      <c r="O7" s="97"/>
    </row>
    <row r="8" spans="1:15" ht="12.75" customHeight="1">
      <c r="A8" s="93"/>
      <c r="B8" s="93"/>
      <c r="C8" s="93"/>
      <c r="D8" s="101"/>
      <c r="E8" s="100" t="s">
        <v>3</v>
      </c>
      <c r="F8" s="100" t="s">
        <v>4</v>
      </c>
      <c r="G8" s="98" t="s">
        <v>90</v>
      </c>
      <c r="H8" s="101"/>
      <c r="I8" s="100" t="s">
        <v>3</v>
      </c>
      <c r="J8" s="100" t="s">
        <v>4</v>
      </c>
      <c r="K8" s="98" t="s">
        <v>90</v>
      </c>
      <c r="L8" s="101"/>
      <c r="M8" s="99" t="s">
        <v>3</v>
      </c>
      <c r="N8" s="100" t="s">
        <v>4</v>
      </c>
      <c r="O8" s="98" t="s">
        <v>90</v>
      </c>
    </row>
    <row r="9" spans="1:15" s="8" customFormat="1" ht="30.75" customHeight="1">
      <c r="A9" s="94"/>
      <c r="B9" s="94"/>
      <c r="C9" s="94"/>
      <c r="D9" s="102"/>
      <c r="E9" s="100"/>
      <c r="F9" s="100"/>
      <c r="G9" s="98"/>
      <c r="H9" s="102"/>
      <c r="I9" s="100"/>
      <c r="J9" s="100"/>
      <c r="K9" s="98"/>
      <c r="L9" s="102"/>
      <c r="M9" s="99"/>
      <c r="N9" s="100"/>
      <c r="O9" s="98"/>
    </row>
    <row r="10" spans="1:15" s="8" customFormat="1" ht="15.75" customHeight="1">
      <c r="A10" s="111" t="s">
        <v>5</v>
      </c>
      <c r="B10" s="112"/>
      <c r="C10" s="112"/>
      <c r="D10" s="69"/>
      <c r="E10" s="108"/>
      <c r="F10" s="113"/>
      <c r="G10" s="115"/>
      <c r="H10" s="69"/>
      <c r="I10" s="108"/>
      <c r="J10" s="113"/>
      <c r="K10" s="115"/>
      <c r="L10" s="72"/>
      <c r="M10" s="103"/>
      <c r="N10" s="104"/>
      <c r="O10" s="131"/>
    </row>
    <row r="11" spans="1:15" s="8" customFormat="1" ht="21" customHeight="1">
      <c r="A11" s="105" t="s">
        <v>6</v>
      </c>
      <c r="B11" s="106"/>
      <c r="C11" s="106"/>
      <c r="D11" s="70"/>
      <c r="E11" s="108"/>
      <c r="F11" s="113"/>
      <c r="G11" s="115"/>
      <c r="H11" s="70"/>
      <c r="I11" s="108"/>
      <c r="J11" s="113"/>
      <c r="K11" s="115"/>
      <c r="L11" s="73"/>
      <c r="M11" s="103"/>
      <c r="N11" s="104"/>
      <c r="O11" s="132"/>
    </row>
    <row r="12" spans="1:15" s="8" customFormat="1" ht="21.75" customHeight="1">
      <c r="A12" s="107" t="s">
        <v>7</v>
      </c>
      <c r="B12" s="107"/>
      <c r="C12" s="107"/>
      <c r="D12" s="68">
        <f>E12+F12</f>
        <v>16435500</v>
      </c>
      <c r="E12" s="37">
        <f>E13+E19</f>
        <v>16435500</v>
      </c>
      <c r="F12" s="37">
        <v>0</v>
      </c>
      <c r="G12" s="37">
        <v>0</v>
      </c>
      <c r="H12" s="68">
        <f aca="true" t="shared" si="0" ref="H12:H19">I12+J12</f>
        <v>16435500</v>
      </c>
      <c r="I12" s="37">
        <f>I13+I19</f>
        <v>16435500</v>
      </c>
      <c r="J12" s="37">
        <v>0</v>
      </c>
      <c r="K12" s="37">
        <v>0</v>
      </c>
      <c r="L12" s="71">
        <f aca="true" t="shared" si="1" ref="L12:L32">M12+N12</f>
        <v>16471231.37</v>
      </c>
      <c r="M12" s="39">
        <f>M19+M13</f>
        <v>16471231.37</v>
      </c>
      <c r="N12" s="39">
        <v>0</v>
      </c>
      <c r="O12" s="39">
        <v>0</v>
      </c>
    </row>
    <row r="13" spans="1:15" s="8" customFormat="1" ht="36.75" customHeight="1">
      <c r="A13" s="110" t="s">
        <v>8</v>
      </c>
      <c r="B13" s="110"/>
      <c r="C13" s="110"/>
      <c r="D13" s="36">
        <f>D14</f>
        <v>15339200</v>
      </c>
      <c r="E13" s="37">
        <f>E14</f>
        <v>15339200</v>
      </c>
      <c r="F13" s="37">
        <v>0</v>
      </c>
      <c r="G13" s="37">
        <v>0</v>
      </c>
      <c r="H13" s="36">
        <f t="shared" si="0"/>
        <v>15339200</v>
      </c>
      <c r="I13" s="37">
        <f>I14</f>
        <v>15339200</v>
      </c>
      <c r="J13" s="37">
        <v>0</v>
      </c>
      <c r="K13" s="37">
        <v>0</v>
      </c>
      <c r="L13" s="38">
        <f t="shared" si="1"/>
        <v>15375028.02</v>
      </c>
      <c r="M13" s="39">
        <f>M14</f>
        <v>15375028.02</v>
      </c>
      <c r="N13" s="39">
        <v>0</v>
      </c>
      <c r="O13" s="39">
        <v>0</v>
      </c>
    </row>
    <row r="14" spans="1:15" s="8" customFormat="1" ht="17.25" customHeight="1">
      <c r="A14" s="116" t="s">
        <v>9</v>
      </c>
      <c r="B14" s="116"/>
      <c r="C14" s="116"/>
      <c r="D14" s="36">
        <f>D15+D16+D17+D18</f>
        <v>15339200</v>
      </c>
      <c r="E14" s="37">
        <f>E15+E16+E17+E18</f>
        <v>15339200</v>
      </c>
      <c r="F14" s="37">
        <v>0</v>
      </c>
      <c r="G14" s="37">
        <v>0</v>
      </c>
      <c r="H14" s="36">
        <f t="shared" si="0"/>
        <v>15339200</v>
      </c>
      <c r="I14" s="37">
        <f>I15+I16+I17+I18</f>
        <v>15339200</v>
      </c>
      <c r="J14" s="37">
        <v>0</v>
      </c>
      <c r="K14" s="37">
        <v>0</v>
      </c>
      <c r="L14" s="40">
        <f t="shared" si="1"/>
        <v>15375028.02</v>
      </c>
      <c r="M14" s="39">
        <f>M15+M16+M17+M18</f>
        <v>15375028.02</v>
      </c>
      <c r="N14" s="39">
        <v>0</v>
      </c>
      <c r="O14" s="39">
        <v>0</v>
      </c>
    </row>
    <row r="15" spans="1:15" s="8" customFormat="1" ht="21.75" customHeight="1">
      <c r="A15" s="117" t="s">
        <v>10</v>
      </c>
      <c r="B15" s="117"/>
      <c r="C15" s="117"/>
      <c r="D15" s="41">
        <f>E15</f>
        <v>1104900</v>
      </c>
      <c r="E15" s="42">
        <v>1104900</v>
      </c>
      <c r="F15" s="42">
        <v>0</v>
      </c>
      <c r="G15" s="42">
        <v>0</v>
      </c>
      <c r="H15" s="41">
        <f t="shared" si="0"/>
        <v>1104900</v>
      </c>
      <c r="I15" s="42">
        <v>1104900</v>
      </c>
      <c r="J15" s="42">
        <v>0</v>
      </c>
      <c r="K15" s="42">
        <v>0</v>
      </c>
      <c r="L15" s="40">
        <f t="shared" si="1"/>
        <v>1946168.46</v>
      </c>
      <c r="M15" s="43">
        <v>1946168.46</v>
      </c>
      <c r="N15" s="43">
        <v>0</v>
      </c>
      <c r="O15" s="43">
        <v>0</v>
      </c>
    </row>
    <row r="16" spans="1:15" s="8" customFormat="1" ht="21.75" customHeight="1">
      <c r="A16" s="117" t="s">
        <v>11</v>
      </c>
      <c r="B16" s="117"/>
      <c r="C16" s="117"/>
      <c r="D16" s="41">
        <f>E16</f>
        <v>11871900</v>
      </c>
      <c r="E16" s="42">
        <v>11871900</v>
      </c>
      <c r="F16" s="42">
        <v>0</v>
      </c>
      <c r="G16" s="42">
        <v>0</v>
      </c>
      <c r="H16" s="41">
        <f t="shared" si="0"/>
        <v>11871900</v>
      </c>
      <c r="I16" s="42">
        <v>11871900</v>
      </c>
      <c r="J16" s="42">
        <v>0</v>
      </c>
      <c r="K16" s="42">
        <v>0</v>
      </c>
      <c r="L16" s="40">
        <f t="shared" si="1"/>
        <v>11558151.74</v>
      </c>
      <c r="M16" s="43">
        <v>11558151.74</v>
      </c>
      <c r="N16" s="43">
        <v>0</v>
      </c>
      <c r="O16" s="43">
        <v>0</v>
      </c>
    </row>
    <row r="17" spans="1:15" s="8" customFormat="1" ht="21.75" customHeight="1">
      <c r="A17" s="117" t="s">
        <v>12</v>
      </c>
      <c r="B17" s="117"/>
      <c r="C17" s="117"/>
      <c r="D17" s="41">
        <f>E17</f>
        <v>236100</v>
      </c>
      <c r="E17" s="42">
        <v>236100</v>
      </c>
      <c r="F17" s="42">
        <v>0</v>
      </c>
      <c r="G17" s="42">
        <v>0</v>
      </c>
      <c r="H17" s="41">
        <f t="shared" si="0"/>
        <v>236100</v>
      </c>
      <c r="I17" s="42">
        <v>236100</v>
      </c>
      <c r="J17" s="42">
        <v>0</v>
      </c>
      <c r="K17" s="42">
        <v>0</v>
      </c>
      <c r="L17" s="40">
        <f t="shared" si="1"/>
        <v>250885</v>
      </c>
      <c r="M17" s="43">
        <v>250885</v>
      </c>
      <c r="N17" s="43">
        <v>0</v>
      </c>
      <c r="O17" s="43">
        <v>0</v>
      </c>
    </row>
    <row r="18" spans="1:15" s="8" customFormat="1" ht="21.75" customHeight="1">
      <c r="A18" s="117" t="s">
        <v>13</v>
      </c>
      <c r="B18" s="117"/>
      <c r="C18" s="117"/>
      <c r="D18" s="41">
        <f>E18</f>
        <v>2126300</v>
      </c>
      <c r="E18" s="42">
        <v>2126300</v>
      </c>
      <c r="F18" s="42">
        <v>0</v>
      </c>
      <c r="G18" s="42">
        <v>0</v>
      </c>
      <c r="H18" s="41">
        <f t="shared" si="0"/>
        <v>2126300</v>
      </c>
      <c r="I18" s="42">
        <v>2126300</v>
      </c>
      <c r="J18" s="42">
        <v>0</v>
      </c>
      <c r="K18" s="42">
        <v>0</v>
      </c>
      <c r="L18" s="40">
        <f t="shared" si="1"/>
        <v>1619822.82</v>
      </c>
      <c r="M18" s="43">
        <v>1619822.82</v>
      </c>
      <c r="N18" s="43">
        <v>0</v>
      </c>
      <c r="O18" s="43">
        <v>0</v>
      </c>
    </row>
    <row r="19" spans="1:15" s="10" customFormat="1" ht="18" customHeight="1">
      <c r="A19" s="118" t="s">
        <v>14</v>
      </c>
      <c r="B19" s="118"/>
      <c r="C19" s="118"/>
      <c r="D19" s="36">
        <f>D20</f>
        <v>1096300</v>
      </c>
      <c r="E19" s="37">
        <f>E20</f>
        <v>1096300</v>
      </c>
      <c r="F19" s="37">
        <v>0</v>
      </c>
      <c r="G19" s="37">
        <v>0</v>
      </c>
      <c r="H19" s="36">
        <f t="shared" si="0"/>
        <v>1096300</v>
      </c>
      <c r="I19" s="37">
        <f>I20</f>
        <v>1096300</v>
      </c>
      <c r="J19" s="42">
        <v>0</v>
      </c>
      <c r="K19" s="42">
        <v>0</v>
      </c>
      <c r="L19" s="38">
        <f t="shared" si="1"/>
        <v>1096203.35</v>
      </c>
      <c r="M19" s="39">
        <f>M20</f>
        <v>1096203.35</v>
      </c>
      <c r="N19" s="39">
        <v>0</v>
      </c>
      <c r="O19" s="39">
        <v>0</v>
      </c>
    </row>
    <row r="20" spans="1:15" ht="22.5" customHeight="1">
      <c r="A20" s="109" t="s">
        <v>15</v>
      </c>
      <c r="B20" s="109"/>
      <c r="C20" s="109"/>
      <c r="D20" s="41">
        <f>SUM(D21:D32)</f>
        <v>1096300</v>
      </c>
      <c r="E20" s="42">
        <f>E21+E22+E23+E24+E25+E26+E27+E28+E29+E30+E31+E32</f>
        <v>1096300</v>
      </c>
      <c r="F20" s="42">
        <v>0</v>
      </c>
      <c r="G20" s="42">
        <v>0</v>
      </c>
      <c r="H20" s="41">
        <f aca="true" t="shared" si="2" ref="H20:H41">I20</f>
        <v>1096300</v>
      </c>
      <c r="I20" s="42">
        <f>I21+I22+I23+I24+I25+I26+I27+I28+I29+I30+I31+I32</f>
        <v>1096300</v>
      </c>
      <c r="J20" s="42">
        <v>0</v>
      </c>
      <c r="K20" s="42">
        <v>0</v>
      </c>
      <c r="L20" s="40">
        <f t="shared" si="1"/>
        <v>1096203.35</v>
      </c>
      <c r="M20" s="43">
        <f>M21+M22+M23+M24+M25+M26+M27+M28+M29+M30+M31+M32</f>
        <v>1096203.35</v>
      </c>
      <c r="N20" s="43">
        <v>0</v>
      </c>
      <c r="O20" s="43">
        <v>0</v>
      </c>
    </row>
    <row r="21" spans="1:15" ht="35.25" customHeight="1">
      <c r="A21" s="119" t="s">
        <v>16</v>
      </c>
      <c r="B21" s="119"/>
      <c r="C21" s="119"/>
      <c r="D21" s="41">
        <f aca="true" t="shared" si="3" ref="D21:D33">E21</f>
        <v>302700</v>
      </c>
      <c r="E21" s="42">
        <v>302700</v>
      </c>
      <c r="F21" s="42">
        <v>0</v>
      </c>
      <c r="G21" s="42">
        <v>0</v>
      </c>
      <c r="H21" s="41">
        <f t="shared" si="2"/>
        <v>302700</v>
      </c>
      <c r="I21" s="42">
        <v>302700</v>
      </c>
      <c r="J21" s="42">
        <v>0</v>
      </c>
      <c r="K21" s="42">
        <v>0</v>
      </c>
      <c r="L21" s="40">
        <f t="shared" si="1"/>
        <v>298063.54</v>
      </c>
      <c r="M21" s="43">
        <v>298063.54</v>
      </c>
      <c r="N21" s="43">
        <v>0</v>
      </c>
      <c r="O21" s="43">
        <v>0</v>
      </c>
    </row>
    <row r="22" spans="1:15" ht="38.25" customHeight="1">
      <c r="A22" s="119" t="s">
        <v>17</v>
      </c>
      <c r="B22" s="119"/>
      <c r="C22" s="119"/>
      <c r="D22" s="41">
        <f t="shared" si="3"/>
        <v>468700</v>
      </c>
      <c r="E22" s="42">
        <v>468700</v>
      </c>
      <c r="F22" s="42">
        <v>0</v>
      </c>
      <c r="G22" s="42">
        <v>0</v>
      </c>
      <c r="H22" s="41">
        <f t="shared" si="2"/>
        <v>468700</v>
      </c>
      <c r="I22" s="42">
        <v>468700</v>
      </c>
      <c r="J22" s="42">
        <v>0</v>
      </c>
      <c r="K22" s="42">
        <v>0</v>
      </c>
      <c r="L22" s="40">
        <f t="shared" si="1"/>
        <v>474647.52</v>
      </c>
      <c r="M22" s="43">
        <v>474647.52</v>
      </c>
      <c r="N22" s="43">
        <v>0</v>
      </c>
      <c r="O22" s="43">
        <v>0</v>
      </c>
    </row>
    <row r="23" spans="1:15" ht="38.25" customHeight="1">
      <c r="A23" s="119" t="s">
        <v>18</v>
      </c>
      <c r="B23" s="119"/>
      <c r="C23" s="119"/>
      <c r="D23" s="41">
        <f t="shared" si="3"/>
        <v>6200</v>
      </c>
      <c r="E23" s="42">
        <v>6200</v>
      </c>
      <c r="F23" s="42">
        <v>0</v>
      </c>
      <c r="G23" s="42">
        <v>0</v>
      </c>
      <c r="H23" s="41">
        <f t="shared" si="2"/>
        <v>6200</v>
      </c>
      <c r="I23" s="42">
        <v>6200</v>
      </c>
      <c r="J23" s="42">
        <v>0</v>
      </c>
      <c r="K23" s="42">
        <v>0</v>
      </c>
      <c r="L23" s="40">
        <f t="shared" si="1"/>
        <v>5742</v>
      </c>
      <c r="M23" s="43">
        <v>5742</v>
      </c>
      <c r="N23" s="43">
        <v>0</v>
      </c>
      <c r="O23" s="43">
        <v>0</v>
      </c>
    </row>
    <row r="24" spans="1:15" ht="36" customHeight="1">
      <c r="A24" s="119" t="s">
        <v>19</v>
      </c>
      <c r="B24" s="119"/>
      <c r="C24" s="119"/>
      <c r="D24" s="41">
        <f t="shared" si="3"/>
        <v>84600</v>
      </c>
      <c r="E24" s="42">
        <v>84600</v>
      </c>
      <c r="F24" s="42">
        <v>0</v>
      </c>
      <c r="G24" s="42">
        <v>0</v>
      </c>
      <c r="H24" s="41">
        <f t="shared" si="2"/>
        <v>84600</v>
      </c>
      <c r="I24" s="42">
        <v>84600</v>
      </c>
      <c r="J24" s="42">
        <v>0</v>
      </c>
      <c r="K24" s="42">
        <v>0</v>
      </c>
      <c r="L24" s="40">
        <f t="shared" si="1"/>
        <v>94822.58</v>
      </c>
      <c r="M24" s="43">
        <v>94822.58</v>
      </c>
      <c r="N24" s="43">
        <v>0</v>
      </c>
      <c r="O24" s="43">
        <v>0</v>
      </c>
    </row>
    <row r="25" spans="1:15" ht="41.25" customHeight="1">
      <c r="A25" s="119" t="s">
        <v>20</v>
      </c>
      <c r="B25" s="119"/>
      <c r="C25" s="119"/>
      <c r="D25" s="41">
        <f t="shared" si="3"/>
        <v>62700</v>
      </c>
      <c r="E25" s="42">
        <v>62700</v>
      </c>
      <c r="F25" s="42">
        <v>0</v>
      </c>
      <c r="G25" s="42">
        <v>0</v>
      </c>
      <c r="H25" s="41">
        <f t="shared" si="2"/>
        <v>62700</v>
      </c>
      <c r="I25" s="42">
        <v>62700</v>
      </c>
      <c r="J25" s="42">
        <v>0</v>
      </c>
      <c r="K25" s="42">
        <v>0</v>
      </c>
      <c r="L25" s="40">
        <f t="shared" si="1"/>
        <v>57857.96</v>
      </c>
      <c r="M25" s="43">
        <v>57857.96</v>
      </c>
      <c r="N25" s="43">
        <v>0</v>
      </c>
      <c r="O25" s="43">
        <v>0</v>
      </c>
    </row>
    <row r="26" spans="1:15" ht="38.25" customHeight="1">
      <c r="A26" s="119" t="s">
        <v>21</v>
      </c>
      <c r="B26" s="119"/>
      <c r="C26" s="119"/>
      <c r="D26" s="41">
        <f t="shared" si="3"/>
        <v>43400</v>
      </c>
      <c r="E26" s="42">
        <v>43400</v>
      </c>
      <c r="F26" s="42">
        <v>0</v>
      </c>
      <c r="G26" s="42">
        <v>0</v>
      </c>
      <c r="H26" s="41">
        <f t="shared" si="2"/>
        <v>43400</v>
      </c>
      <c r="I26" s="42">
        <v>43400</v>
      </c>
      <c r="J26" s="42">
        <v>0</v>
      </c>
      <c r="K26" s="42">
        <v>0</v>
      </c>
      <c r="L26" s="40">
        <f t="shared" si="1"/>
        <v>43327.25</v>
      </c>
      <c r="M26" s="43">
        <v>43327.25</v>
      </c>
      <c r="N26" s="43">
        <v>0</v>
      </c>
      <c r="O26" s="43">
        <v>0</v>
      </c>
    </row>
    <row r="27" spans="1:15" ht="34.5" customHeight="1">
      <c r="A27" s="119" t="s">
        <v>22</v>
      </c>
      <c r="B27" s="119"/>
      <c r="C27" s="119"/>
      <c r="D27" s="41">
        <f t="shared" si="3"/>
        <v>400</v>
      </c>
      <c r="E27" s="42">
        <v>400</v>
      </c>
      <c r="F27" s="42">
        <v>0</v>
      </c>
      <c r="G27" s="42">
        <v>0</v>
      </c>
      <c r="H27" s="41">
        <f t="shared" si="2"/>
        <v>400</v>
      </c>
      <c r="I27" s="42">
        <v>400</v>
      </c>
      <c r="J27" s="42">
        <v>0</v>
      </c>
      <c r="K27" s="42">
        <v>0</v>
      </c>
      <c r="L27" s="40">
        <f t="shared" si="1"/>
        <v>1215.5</v>
      </c>
      <c r="M27" s="43">
        <v>1215.5</v>
      </c>
      <c r="N27" s="43">
        <v>0</v>
      </c>
      <c r="O27" s="43">
        <v>0</v>
      </c>
    </row>
    <row r="28" spans="1:15" ht="39" customHeight="1">
      <c r="A28" s="119" t="s">
        <v>23</v>
      </c>
      <c r="B28" s="119"/>
      <c r="C28" s="119"/>
      <c r="D28" s="41">
        <f t="shared" si="3"/>
        <v>0</v>
      </c>
      <c r="E28" s="42">
        <v>0</v>
      </c>
      <c r="F28" s="42">
        <v>0</v>
      </c>
      <c r="G28" s="42">
        <v>0</v>
      </c>
      <c r="H28" s="41">
        <f t="shared" si="2"/>
        <v>0</v>
      </c>
      <c r="I28" s="42">
        <v>0</v>
      </c>
      <c r="J28" s="42">
        <v>0</v>
      </c>
      <c r="K28" s="42">
        <v>0</v>
      </c>
      <c r="L28" s="40">
        <f t="shared" si="1"/>
        <v>24</v>
      </c>
      <c r="M28" s="43">
        <v>24</v>
      </c>
      <c r="N28" s="43">
        <v>0</v>
      </c>
      <c r="O28" s="43">
        <v>0</v>
      </c>
    </row>
    <row r="29" spans="1:27" ht="38.25" customHeight="1">
      <c r="A29" s="119" t="s">
        <v>24</v>
      </c>
      <c r="B29" s="119"/>
      <c r="C29" s="119"/>
      <c r="D29" s="41">
        <f t="shared" si="3"/>
        <v>0</v>
      </c>
      <c r="E29" s="42">
        <v>0</v>
      </c>
      <c r="F29" s="42">
        <v>0</v>
      </c>
      <c r="G29" s="42">
        <v>0</v>
      </c>
      <c r="H29" s="41">
        <f t="shared" si="2"/>
        <v>0</v>
      </c>
      <c r="I29" s="42">
        <v>0</v>
      </c>
      <c r="J29" s="42">
        <v>0</v>
      </c>
      <c r="K29" s="42">
        <v>0</v>
      </c>
      <c r="L29" s="40">
        <f t="shared" si="1"/>
        <v>1511</v>
      </c>
      <c r="M29" s="43">
        <v>1511</v>
      </c>
      <c r="N29" s="43">
        <v>0</v>
      </c>
      <c r="O29" s="43">
        <v>0</v>
      </c>
      <c r="P29" s="8"/>
      <c r="Q29" s="8"/>
      <c r="R29" s="8"/>
      <c r="S29" s="8"/>
      <c r="T29" s="8"/>
      <c r="U29" s="8"/>
      <c r="V29" s="8"/>
      <c r="W29" s="8"/>
      <c r="X29" s="8"/>
      <c r="Y29" s="8"/>
      <c r="Z29" s="8"/>
      <c r="AA29" s="8"/>
    </row>
    <row r="30" spans="1:15" s="8" customFormat="1" ht="35.25" customHeight="1">
      <c r="A30" s="119" t="s">
        <v>25</v>
      </c>
      <c r="B30" s="119"/>
      <c r="C30" s="119"/>
      <c r="D30" s="41">
        <f t="shared" si="3"/>
        <v>35600</v>
      </c>
      <c r="E30" s="42">
        <v>35600</v>
      </c>
      <c r="F30" s="42">
        <v>0</v>
      </c>
      <c r="G30" s="42">
        <v>0</v>
      </c>
      <c r="H30" s="41">
        <f t="shared" si="2"/>
        <v>35600</v>
      </c>
      <c r="I30" s="42">
        <v>35600</v>
      </c>
      <c r="J30" s="42">
        <v>0</v>
      </c>
      <c r="K30" s="42">
        <v>0</v>
      </c>
      <c r="L30" s="40">
        <f t="shared" si="1"/>
        <v>33945</v>
      </c>
      <c r="M30" s="43">
        <v>33945</v>
      </c>
      <c r="N30" s="43">
        <v>0</v>
      </c>
      <c r="O30" s="43">
        <v>0</v>
      </c>
    </row>
    <row r="31" spans="1:15" s="8" customFormat="1" ht="36.75" customHeight="1">
      <c r="A31" s="119" t="s">
        <v>26</v>
      </c>
      <c r="B31" s="119"/>
      <c r="C31" s="119"/>
      <c r="D31" s="41">
        <f t="shared" si="3"/>
        <v>14400</v>
      </c>
      <c r="E31" s="42">
        <v>14400</v>
      </c>
      <c r="F31" s="42">
        <v>0</v>
      </c>
      <c r="G31" s="42">
        <v>0</v>
      </c>
      <c r="H31" s="41">
        <f t="shared" si="2"/>
        <v>14400</v>
      </c>
      <c r="I31" s="42">
        <v>14400</v>
      </c>
      <c r="J31" s="42">
        <v>0</v>
      </c>
      <c r="K31" s="42">
        <v>0</v>
      </c>
      <c r="L31" s="40">
        <f t="shared" si="1"/>
        <v>7095</v>
      </c>
      <c r="M31" s="43">
        <v>7095</v>
      </c>
      <c r="N31" s="43">
        <v>0</v>
      </c>
      <c r="O31" s="43">
        <v>0</v>
      </c>
    </row>
    <row r="32" spans="1:15" s="8" customFormat="1" ht="36.75" customHeight="1">
      <c r="A32" s="119" t="s">
        <v>27</v>
      </c>
      <c r="B32" s="119"/>
      <c r="C32" s="119"/>
      <c r="D32" s="41">
        <f t="shared" si="3"/>
        <v>77600</v>
      </c>
      <c r="E32" s="77">
        <v>77600</v>
      </c>
      <c r="F32" s="42">
        <v>0</v>
      </c>
      <c r="G32" s="42">
        <v>0</v>
      </c>
      <c r="H32" s="41">
        <f t="shared" si="2"/>
        <v>77600</v>
      </c>
      <c r="I32" s="77">
        <v>77600</v>
      </c>
      <c r="J32" s="42">
        <v>0</v>
      </c>
      <c r="K32" s="42">
        <v>0</v>
      </c>
      <c r="L32" s="40">
        <f t="shared" si="1"/>
        <v>77952</v>
      </c>
      <c r="M32" s="43">
        <v>77952</v>
      </c>
      <c r="N32" s="43">
        <v>0</v>
      </c>
      <c r="O32" s="43">
        <v>0</v>
      </c>
    </row>
    <row r="33" spans="1:15" s="8" customFormat="1" ht="19.5" customHeight="1">
      <c r="A33" s="118" t="s">
        <v>28</v>
      </c>
      <c r="B33" s="118"/>
      <c r="C33" s="118"/>
      <c r="D33" s="36">
        <f t="shared" si="3"/>
        <v>30000</v>
      </c>
      <c r="E33" s="37">
        <f>E36</f>
        <v>30000</v>
      </c>
      <c r="F33" s="37">
        <f>F36+F47</f>
        <v>0</v>
      </c>
      <c r="G33" s="37">
        <f>G36+G47</f>
        <v>0</v>
      </c>
      <c r="H33" s="36">
        <f t="shared" si="2"/>
        <v>30000</v>
      </c>
      <c r="I33" s="37">
        <f>I36</f>
        <v>30000</v>
      </c>
      <c r="J33" s="37">
        <f>J36+J47</f>
        <v>0</v>
      </c>
      <c r="K33" s="37">
        <f>K36+K47</f>
        <v>0</v>
      </c>
      <c r="L33" s="38">
        <f>L36</f>
        <v>16773</v>
      </c>
      <c r="M33" s="39">
        <f>M36</f>
        <v>16773</v>
      </c>
      <c r="N33" s="39">
        <v>0</v>
      </c>
      <c r="O33" s="39">
        <v>0</v>
      </c>
    </row>
    <row r="34" spans="1:15" s="8" customFormat="1" ht="19.5" customHeight="1">
      <c r="A34" s="118" t="s">
        <v>29</v>
      </c>
      <c r="B34" s="118"/>
      <c r="C34" s="118"/>
      <c r="D34" s="36">
        <f>D35</f>
        <v>30000</v>
      </c>
      <c r="E34" s="37">
        <f>E35</f>
        <v>30000</v>
      </c>
      <c r="F34" s="37">
        <v>0</v>
      </c>
      <c r="G34" s="37">
        <v>0</v>
      </c>
      <c r="H34" s="36">
        <f t="shared" si="2"/>
        <v>30000</v>
      </c>
      <c r="I34" s="37">
        <f aca="true" t="shared" si="4" ref="I34:K35">I35</f>
        <v>30000</v>
      </c>
      <c r="J34" s="37">
        <f t="shared" si="4"/>
        <v>0</v>
      </c>
      <c r="K34" s="37">
        <f t="shared" si="4"/>
        <v>0</v>
      </c>
      <c r="L34" s="38">
        <f aca="true" t="shared" si="5" ref="L34:L41">M34</f>
        <v>16773</v>
      </c>
      <c r="M34" s="39">
        <f>M35</f>
        <v>16773</v>
      </c>
      <c r="N34" s="39">
        <v>0</v>
      </c>
      <c r="O34" s="39">
        <v>0</v>
      </c>
    </row>
    <row r="35" spans="1:15" s="8" customFormat="1" ht="21" customHeight="1">
      <c r="A35" s="118" t="s">
        <v>30</v>
      </c>
      <c r="B35" s="118"/>
      <c r="C35" s="118"/>
      <c r="D35" s="36">
        <f>D36</f>
        <v>30000</v>
      </c>
      <c r="E35" s="37">
        <f>E36</f>
        <v>30000</v>
      </c>
      <c r="F35" s="37">
        <v>0</v>
      </c>
      <c r="G35" s="37">
        <v>0</v>
      </c>
      <c r="H35" s="36">
        <f t="shared" si="2"/>
        <v>30000</v>
      </c>
      <c r="I35" s="37">
        <f t="shared" si="4"/>
        <v>30000</v>
      </c>
      <c r="J35" s="37">
        <f t="shared" si="4"/>
        <v>0</v>
      </c>
      <c r="K35" s="37">
        <f t="shared" si="4"/>
        <v>0</v>
      </c>
      <c r="L35" s="38">
        <f t="shared" si="5"/>
        <v>16773</v>
      </c>
      <c r="M35" s="39">
        <f>M36</f>
        <v>16773</v>
      </c>
      <c r="N35" s="39">
        <v>0</v>
      </c>
      <c r="O35" s="39">
        <v>0</v>
      </c>
    </row>
    <row r="36" spans="1:15" s="8" customFormat="1" ht="21.75" customHeight="1">
      <c r="A36" s="122" t="s">
        <v>31</v>
      </c>
      <c r="B36" s="122"/>
      <c r="C36" s="122"/>
      <c r="D36" s="41">
        <f>E36</f>
        <v>30000</v>
      </c>
      <c r="E36" s="42">
        <v>30000</v>
      </c>
      <c r="F36" s="42">
        <v>0</v>
      </c>
      <c r="G36" s="42">
        <v>0</v>
      </c>
      <c r="H36" s="41">
        <f t="shared" si="2"/>
        <v>30000</v>
      </c>
      <c r="I36" s="42">
        <v>30000</v>
      </c>
      <c r="J36" s="42">
        <v>0</v>
      </c>
      <c r="K36" s="42">
        <v>0</v>
      </c>
      <c r="L36" s="40">
        <f t="shared" si="5"/>
        <v>16773</v>
      </c>
      <c r="M36" s="43">
        <v>16773</v>
      </c>
      <c r="N36" s="43">
        <v>0</v>
      </c>
      <c r="O36" s="43">
        <v>0</v>
      </c>
    </row>
    <row r="37" spans="1:15" s="11" customFormat="1" ht="24.75" customHeight="1">
      <c r="A37" s="118" t="s">
        <v>32</v>
      </c>
      <c r="B37" s="118"/>
      <c r="C37" s="118"/>
      <c r="D37" s="36">
        <f>D39</f>
        <v>0</v>
      </c>
      <c r="E37" s="37">
        <f>E38</f>
        <v>0</v>
      </c>
      <c r="F37" s="37">
        <v>0</v>
      </c>
      <c r="G37" s="37">
        <v>0</v>
      </c>
      <c r="H37" s="36">
        <f t="shared" si="2"/>
        <v>0</v>
      </c>
      <c r="I37" s="37">
        <f>I38</f>
        <v>0</v>
      </c>
      <c r="J37" s="37">
        <v>0</v>
      </c>
      <c r="K37" s="37">
        <v>0</v>
      </c>
      <c r="L37" s="38">
        <f t="shared" si="5"/>
        <v>0</v>
      </c>
      <c r="M37" s="39">
        <f>M38</f>
        <v>0</v>
      </c>
      <c r="N37" s="39">
        <v>0</v>
      </c>
      <c r="O37" s="39">
        <v>0</v>
      </c>
    </row>
    <row r="38" spans="1:15" s="11" customFormat="1" ht="19.5" customHeight="1">
      <c r="A38" s="118" t="s">
        <v>33</v>
      </c>
      <c r="B38" s="118"/>
      <c r="C38" s="118"/>
      <c r="D38" s="36">
        <f>D37</f>
        <v>0</v>
      </c>
      <c r="E38" s="37">
        <f>E39</f>
        <v>0</v>
      </c>
      <c r="F38" s="37">
        <v>0</v>
      </c>
      <c r="G38" s="37">
        <v>0</v>
      </c>
      <c r="H38" s="36">
        <f t="shared" si="2"/>
        <v>0</v>
      </c>
      <c r="I38" s="37">
        <f>I39</f>
        <v>0</v>
      </c>
      <c r="J38" s="37">
        <v>0</v>
      </c>
      <c r="K38" s="37">
        <v>0</v>
      </c>
      <c r="L38" s="38">
        <f t="shared" si="5"/>
        <v>0</v>
      </c>
      <c r="M38" s="39">
        <f>M39</f>
        <v>0</v>
      </c>
      <c r="N38" s="39">
        <v>0</v>
      </c>
      <c r="O38" s="39">
        <v>0</v>
      </c>
    </row>
    <row r="39" spans="1:15" s="8" customFormat="1" ht="69.75" customHeight="1">
      <c r="A39" s="109" t="s">
        <v>34</v>
      </c>
      <c r="B39" s="109"/>
      <c r="C39" s="109"/>
      <c r="D39" s="41">
        <f>D40</f>
        <v>0</v>
      </c>
      <c r="E39" s="42">
        <f>E40</f>
        <v>0</v>
      </c>
      <c r="F39" s="42">
        <v>0</v>
      </c>
      <c r="G39" s="42">
        <v>0</v>
      </c>
      <c r="H39" s="41">
        <f t="shared" si="2"/>
        <v>0</v>
      </c>
      <c r="I39" s="42">
        <f>I40</f>
        <v>0</v>
      </c>
      <c r="J39" s="42">
        <v>0</v>
      </c>
      <c r="K39" s="42">
        <v>0</v>
      </c>
      <c r="L39" s="40">
        <f t="shared" si="5"/>
        <v>0</v>
      </c>
      <c r="M39" s="43">
        <f>M40</f>
        <v>0</v>
      </c>
      <c r="N39" s="43">
        <v>0</v>
      </c>
      <c r="O39" s="43">
        <v>0</v>
      </c>
    </row>
    <row r="40" spans="1:15" s="8" customFormat="1" ht="73.5" customHeight="1">
      <c r="A40" s="120" t="s">
        <v>35</v>
      </c>
      <c r="B40" s="120"/>
      <c r="C40" s="120"/>
      <c r="D40" s="41">
        <f>E40</f>
        <v>0</v>
      </c>
      <c r="E40" s="42">
        <v>0</v>
      </c>
      <c r="F40" s="42">
        <v>0</v>
      </c>
      <c r="G40" s="42">
        <v>0</v>
      </c>
      <c r="H40" s="41">
        <f t="shared" si="2"/>
        <v>0</v>
      </c>
      <c r="I40" s="42"/>
      <c r="J40" s="42">
        <v>0</v>
      </c>
      <c r="K40" s="42">
        <v>0</v>
      </c>
      <c r="L40" s="40">
        <f t="shared" si="5"/>
        <v>0</v>
      </c>
      <c r="M40" s="43">
        <v>0</v>
      </c>
      <c r="N40" s="43">
        <v>0</v>
      </c>
      <c r="O40" s="43">
        <v>0</v>
      </c>
    </row>
    <row r="41" spans="1:15" s="11" customFormat="1" ht="42" customHeight="1">
      <c r="A41" s="121" t="s">
        <v>36</v>
      </c>
      <c r="B41" s="121"/>
      <c r="C41" s="121"/>
      <c r="D41" s="36">
        <f>E41</f>
        <v>16465500</v>
      </c>
      <c r="E41" s="78">
        <f>E12+E33+E37</f>
        <v>16465500</v>
      </c>
      <c r="F41" s="36">
        <v>0</v>
      </c>
      <c r="G41" s="36">
        <v>0</v>
      </c>
      <c r="H41" s="36">
        <f t="shared" si="2"/>
        <v>16465500</v>
      </c>
      <c r="I41" s="78">
        <f>I12+I33+I37</f>
        <v>16465500</v>
      </c>
      <c r="J41" s="78">
        <v>0</v>
      </c>
      <c r="K41" s="78">
        <v>0</v>
      </c>
      <c r="L41" s="79">
        <f t="shared" si="5"/>
        <v>16488004.37</v>
      </c>
      <c r="M41" s="79">
        <f>M37+M33+M12</f>
        <v>16488004.37</v>
      </c>
      <c r="N41" s="79">
        <v>0</v>
      </c>
      <c r="O41" s="79">
        <v>0</v>
      </c>
    </row>
    <row r="42" spans="1:14" s="16" customFormat="1" ht="50.25" customHeight="1">
      <c r="A42" s="12"/>
      <c r="B42" s="12"/>
      <c r="C42" s="12"/>
      <c r="D42" s="13"/>
      <c r="E42" s="13"/>
      <c r="F42"/>
      <c r="G42"/>
      <c r="H42" s="14">
        <v>2</v>
      </c>
      <c r="I42" s="13"/>
      <c r="J42" s="13"/>
      <c r="K42" s="13"/>
      <c r="L42" s="15"/>
      <c r="M42" s="15"/>
      <c r="N42" s="15"/>
    </row>
    <row r="43" spans="1:15" s="8" customFormat="1" ht="18.75" customHeight="1">
      <c r="A43" s="93" t="s">
        <v>94</v>
      </c>
      <c r="B43" s="93"/>
      <c r="C43" s="93"/>
      <c r="D43" s="101" t="s">
        <v>91</v>
      </c>
      <c r="E43" s="114" t="s">
        <v>89</v>
      </c>
      <c r="F43" s="114"/>
      <c r="G43" s="114"/>
      <c r="H43" s="101" t="s">
        <v>92</v>
      </c>
      <c r="I43" s="152" t="s">
        <v>2</v>
      </c>
      <c r="J43" s="152"/>
      <c r="K43" s="152"/>
      <c r="L43" s="101" t="s">
        <v>93</v>
      </c>
      <c r="M43" s="95" t="s">
        <v>2</v>
      </c>
      <c r="N43" s="96"/>
      <c r="O43" s="97"/>
    </row>
    <row r="44" spans="1:15" s="8" customFormat="1" ht="12.75" customHeight="1">
      <c r="A44" s="93"/>
      <c r="B44" s="93"/>
      <c r="C44" s="93"/>
      <c r="D44" s="101"/>
      <c r="E44" s="100" t="s">
        <v>3</v>
      </c>
      <c r="F44" s="100" t="s">
        <v>4</v>
      </c>
      <c r="G44" s="98" t="s">
        <v>90</v>
      </c>
      <c r="H44" s="101"/>
      <c r="I44" s="100" t="s">
        <v>3</v>
      </c>
      <c r="J44" s="100" t="s">
        <v>4</v>
      </c>
      <c r="K44" s="98" t="s">
        <v>90</v>
      </c>
      <c r="L44" s="101"/>
      <c r="M44" s="99" t="s">
        <v>3</v>
      </c>
      <c r="N44" s="100" t="s">
        <v>4</v>
      </c>
      <c r="O44" s="98" t="s">
        <v>90</v>
      </c>
    </row>
    <row r="45" spans="1:22" s="8" customFormat="1" ht="35.25" customHeight="1">
      <c r="A45" s="94"/>
      <c r="B45" s="94"/>
      <c r="C45" s="94"/>
      <c r="D45" s="101"/>
      <c r="E45" s="100"/>
      <c r="F45" s="100"/>
      <c r="G45" s="98"/>
      <c r="H45" s="101"/>
      <c r="I45" s="100"/>
      <c r="J45" s="100"/>
      <c r="K45" s="98"/>
      <c r="L45" s="101"/>
      <c r="M45" s="99"/>
      <c r="N45" s="100"/>
      <c r="O45" s="98"/>
      <c r="P45" s="17"/>
      <c r="Q45" s="17"/>
      <c r="R45" s="17"/>
      <c r="S45" s="17"/>
      <c r="T45" s="17"/>
      <c r="U45" s="17"/>
      <c r="V45" s="17"/>
    </row>
    <row r="46" spans="1:22" s="8" customFormat="1" ht="25.5" customHeight="1">
      <c r="A46" s="126" t="s">
        <v>5</v>
      </c>
      <c r="B46" s="126"/>
      <c r="C46" s="126"/>
      <c r="D46" s="34"/>
      <c r="E46" s="44"/>
      <c r="F46" s="44"/>
      <c r="G46" s="44"/>
      <c r="H46" s="34"/>
      <c r="I46" s="44"/>
      <c r="J46" s="44"/>
      <c r="K46" s="44"/>
      <c r="L46" s="35"/>
      <c r="M46" s="82"/>
      <c r="N46" s="82"/>
      <c r="O46" s="83"/>
      <c r="P46" s="17"/>
      <c r="Q46" s="17"/>
      <c r="R46" s="17"/>
      <c r="S46" s="17"/>
      <c r="T46" s="17"/>
      <c r="U46" s="17"/>
      <c r="V46" s="17"/>
    </row>
    <row r="47" spans="1:22" s="8" customFormat="1" ht="36.75" customHeight="1">
      <c r="A47" s="124" t="s">
        <v>37</v>
      </c>
      <c r="B47" s="124"/>
      <c r="C47" s="124"/>
      <c r="D47" s="36">
        <f>E47+F47</f>
        <v>124690353</v>
      </c>
      <c r="E47" s="37">
        <f>E48</f>
        <v>124690353</v>
      </c>
      <c r="F47" s="37">
        <f>F48</f>
        <v>0</v>
      </c>
      <c r="G47" s="37">
        <f>G48</f>
        <v>0</v>
      </c>
      <c r="H47" s="36">
        <f>H48</f>
        <v>117329169.72</v>
      </c>
      <c r="I47" s="37">
        <f>I48</f>
        <v>117329169.72</v>
      </c>
      <c r="J47" s="37">
        <v>0</v>
      </c>
      <c r="K47" s="37">
        <v>0</v>
      </c>
      <c r="L47" s="38">
        <f aca="true" t="shared" si="6" ref="L47:L55">M47+N47</f>
        <v>116112513.96000001</v>
      </c>
      <c r="M47" s="39">
        <f>M49+M51</f>
        <v>116112513.96000001</v>
      </c>
      <c r="N47" s="39">
        <v>0</v>
      </c>
      <c r="O47" s="39">
        <v>0</v>
      </c>
      <c r="P47" s="17"/>
      <c r="Q47" s="17"/>
      <c r="R47" s="17"/>
      <c r="S47" s="17"/>
      <c r="T47" s="17"/>
      <c r="U47" s="17"/>
      <c r="V47" s="17"/>
    </row>
    <row r="48" spans="1:22" s="8" customFormat="1" ht="30.75" customHeight="1">
      <c r="A48" s="125" t="s">
        <v>38</v>
      </c>
      <c r="B48" s="125"/>
      <c r="C48" s="125"/>
      <c r="D48" s="36">
        <f>E48+F48</f>
        <v>124690353</v>
      </c>
      <c r="E48" s="37">
        <f>E49+E51</f>
        <v>124690353</v>
      </c>
      <c r="F48" s="37">
        <f>F49+F51</f>
        <v>0</v>
      </c>
      <c r="G48" s="37">
        <f>G49+G51</f>
        <v>0</v>
      </c>
      <c r="H48" s="36">
        <f>I48</f>
        <v>117329169.72</v>
      </c>
      <c r="I48" s="37">
        <f>I49+I51</f>
        <v>117329169.72</v>
      </c>
      <c r="J48" s="37">
        <v>0</v>
      </c>
      <c r="K48" s="37">
        <v>0</v>
      </c>
      <c r="L48" s="38">
        <f t="shared" si="6"/>
        <v>116112513.96000001</v>
      </c>
      <c r="M48" s="39">
        <f>M49+M51</f>
        <v>116112513.96000001</v>
      </c>
      <c r="N48" s="39">
        <v>0</v>
      </c>
      <c r="O48" s="39">
        <v>0</v>
      </c>
      <c r="P48" s="17"/>
      <c r="Q48" s="17"/>
      <c r="R48" s="17"/>
      <c r="S48" s="17"/>
      <c r="T48" s="17"/>
      <c r="U48" s="17"/>
      <c r="V48" s="17"/>
    </row>
    <row r="49" spans="1:22" s="8" customFormat="1" ht="31.5" customHeight="1">
      <c r="A49" s="125" t="s">
        <v>39</v>
      </c>
      <c r="B49" s="125"/>
      <c r="C49" s="125"/>
      <c r="D49" s="36">
        <f>E49+F49</f>
        <v>15059631</v>
      </c>
      <c r="E49" s="37">
        <f>E50</f>
        <v>15059631</v>
      </c>
      <c r="F49" s="37">
        <v>0</v>
      </c>
      <c r="G49" s="37">
        <v>0</v>
      </c>
      <c r="H49" s="36">
        <f>I49</f>
        <v>14324053</v>
      </c>
      <c r="I49" s="37">
        <f>I50</f>
        <v>14324053</v>
      </c>
      <c r="J49" s="37">
        <v>0</v>
      </c>
      <c r="K49" s="37">
        <v>0</v>
      </c>
      <c r="L49" s="38">
        <f t="shared" si="6"/>
        <v>14324053</v>
      </c>
      <c r="M49" s="39">
        <f>M50</f>
        <v>14324053</v>
      </c>
      <c r="N49" s="39">
        <v>0</v>
      </c>
      <c r="O49" s="39">
        <v>0</v>
      </c>
      <c r="P49" s="17"/>
      <c r="Q49" s="17"/>
      <c r="R49" s="17"/>
      <c r="S49" s="17"/>
      <c r="T49" s="17"/>
      <c r="U49" s="17"/>
      <c r="V49" s="17"/>
    </row>
    <row r="50" spans="1:22" s="8" customFormat="1" ht="74.25" customHeight="1">
      <c r="A50" s="128" t="s">
        <v>40</v>
      </c>
      <c r="B50" s="128"/>
      <c r="C50" s="128"/>
      <c r="D50" s="41">
        <f>E50</f>
        <v>15059631</v>
      </c>
      <c r="E50" s="42">
        <v>15059631</v>
      </c>
      <c r="F50" s="42">
        <v>0</v>
      </c>
      <c r="G50" s="42">
        <v>0</v>
      </c>
      <c r="H50" s="41">
        <f>I50</f>
        <v>14324053</v>
      </c>
      <c r="I50" s="42">
        <v>14324053</v>
      </c>
      <c r="J50" s="42">
        <v>0</v>
      </c>
      <c r="K50" s="42">
        <v>0</v>
      </c>
      <c r="L50" s="40">
        <f t="shared" si="6"/>
        <v>14324053</v>
      </c>
      <c r="M50" s="43">
        <v>14324053</v>
      </c>
      <c r="N50" s="43">
        <v>0</v>
      </c>
      <c r="O50" s="43">
        <v>0</v>
      </c>
      <c r="P50" s="17"/>
      <c r="Q50" s="17"/>
      <c r="R50" s="17"/>
      <c r="S50" s="17"/>
      <c r="T50" s="17"/>
      <c r="U50" s="17"/>
      <c r="V50" s="17"/>
    </row>
    <row r="51" spans="1:22" s="8" customFormat="1" ht="31.5" customHeight="1">
      <c r="A51" s="129" t="s">
        <v>41</v>
      </c>
      <c r="B51" s="129"/>
      <c r="C51" s="129"/>
      <c r="D51" s="36">
        <f aca="true" t="shared" si="7" ref="D51:D56">E51+F51</f>
        <v>109630722</v>
      </c>
      <c r="E51" s="37">
        <f>E52+E53+E54+E55</f>
        <v>109630722</v>
      </c>
      <c r="F51" s="37">
        <f>F52+F53+F54+F55</f>
        <v>0</v>
      </c>
      <c r="G51" s="37">
        <f>G52+G53+G54+G55</f>
        <v>0</v>
      </c>
      <c r="H51" s="36">
        <f>I51</f>
        <v>103005116.72</v>
      </c>
      <c r="I51" s="37">
        <f>I52+I53+I54+I55</f>
        <v>103005116.72</v>
      </c>
      <c r="J51" s="37">
        <f>J52+J53+J54+J55</f>
        <v>0</v>
      </c>
      <c r="K51" s="37">
        <f>K52+K53+K54+K55</f>
        <v>0</v>
      </c>
      <c r="L51" s="38">
        <f t="shared" si="6"/>
        <v>101788460.96000001</v>
      </c>
      <c r="M51" s="39">
        <f>M52+M53+M54+M55</f>
        <v>101788460.96000001</v>
      </c>
      <c r="N51" s="39">
        <v>0</v>
      </c>
      <c r="O51" s="39">
        <v>0</v>
      </c>
      <c r="P51" s="17"/>
      <c r="Q51" s="17"/>
      <c r="R51" s="17"/>
      <c r="S51" s="17"/>
      <c r="T51" s="17"/>
      <c r="U51" s="17"/>
      <c r="V51" s="17"/>
    </row>
    <row r="52" spans="1:22" s="8" customFormat="1" ht="96" customHeight="1">
      <c r="A52" s="130" t="s">
        <v>42</v>
      </c>
      <c r="B52" s="130"/>
      <c r="C52" s="130"/>
      <c r="D52" s="41">
        <f t="shared" si="7"/>
        <v>108788900</v>
      </c>
      <c r="E52" s="42">
        <v>108788900</v>
      </c>
      <c r="F52" s="42">
        <v>0</v>
      </c>
      <c r="G52" s="42">
        <v>0</v>
      </c>
      <c r="H52" s="41">
        <f>I52+J52</f>
        <v>102307900</v>
      </c>
      <c r="I52" s="42">
        <v>102307900</v>
      </c>
      <c r="J52" s="42">
        <v>0</v>
      </c>
      <c r="K52" s="42">
        <v>0</v>
      </c>
      <c r="L52" s="40">
        <f t="shared" si="6"/>
        <v>101091998.2</v>
      </c>
      <c r="M52" s="43">
        <v>101091998.2</v>
      </c>
      <c r="N52" s="43">
        <v>0</v>
      </c>
      <c r="O52" s="43">
        <v>0</v>
      </c>
      <c r="P52" s="17"/>
      <c r="Q52" s="17"/>
      <c r="R52" s="17"/>
      <c r="S52" s="17"/>
      <c r="T52" s="17"/>
      <c r="U52" s="17"/>
      <c r="V52" s="17"/>
    </row>
    <row r="53" spans="1:22" s="8" customFormat="1" ht="243" customHeight="1">
      <c r="A53" s="128" t="s">
        <v>43</v>
      </c>
      <c r="B53" s="128"/>
      <c r="C53" s="128"/>
      <c r="D53" s="41">
        <f t="shared" si="7"/>
        <v>208800</v>
      </c>
      <c r="E53" s="42">
        <v>208800</v>
      </c>
      <c r="F53" s="42">
        <v>0</v>
      </c>
      <c r="G53" s="42">
        <v>0</v>
      </c>
      <c r="H53" s="41">
        <f>I53+J53</f>
        <v>114658.72</v>
      </c>
      <c r="I53" s="42">
        <v>114658.72</v>
      </c>
      <c r="J53" s="42">
        <v>0</v>
      </c>
      <c r="K53" s="42">
        <v>0</v>
      </c>
      <c r="L53" s="40">
        <f t="shared" si="6"/>
        <v>114658.72</v>
      </c>
      <c r="M53" s="43">
        <v>114658.72</v>
      </c>
      <c r="N53" s="43">
        <v>0</v>
      </c>
      <c r="O53" s="43">
        <v>0</v>
      </c>
      <c r="P53" s="17"/>
      <c r="Q53" s="17"/>
      <c r="R53" s="17"/>
      <c r="S53" s="17"/>
      <c r="T53" s="17"/>
      <c r="U53" s="17"/>
      <c r="V53" s="17"/>
    </row>
    <row r="54" spans="1:22" s="18" customFormat="1" ht="26.25" customHeight="1" hidden="1">
      <c r="A54" s="128" t="s">
        <v>44</v>
      </c>
      <c r="B54" s="128"/>
      <c r="C54" s="128"/>
      <c r="D54" s="41">
        <f t="shared" si="7"/>
        <v>0</v>
      </c>
      <c r="E54" s="42">
        <v>0</v>
      </c>
      <c r="F54" s="42">
        <v>0</v>
      </c>
      <c r="G54" s="42">
        <v>0</v>
      </c>
      <c r="H54" s="41">
        <f>I54+J54</f>
        <v>0</v>
      </c>
      <c r="I54" s="42">
        <v>0</v>
      </c>
      <c r="J54" s="42">
        <v>0</v>
      </c>
      <c r="K54" s="42">
        <v>0</v>
      </c>
      <c r="L54" s="40">
        <f t="shared" si="6"/>
        <v>0</v>
      </c>
      <c r="M54" s="43">
        <v>0</v>
      </c>
      <c r="N54" s="43">
        <v>0</v>
      </c>
      <c r="O54" s="43">
        <v>0</v>
      </c>
      <c r="P54" s="17"/>
      <c r="Q54" s="17"/>
      <c r="R54" s="17"/>
      <c r="S54" s="17"/>
      <c r="T54" s="17"/>
      <c r="U54" s="17"/>
      <c r="V54" s="17"/>
    </row>
    <row r="55" spans="1:22" s="8" customFormat="1" ht="141" customHeight="1">
      <c r="A55" s="130" t="s">
        <v>45</v>
      </c>
      <c r="B55" s="130"/>
      <c r="C55" s="130"/>
      <c r="D55" s="41">
        <f t="shared" si="7"/>
        <v>633022</v>
      </c>
      <c r="E55" s="42">
        <v>633022</v>
      </c>
      <c r="F55" s="42">
        <v>0</v>
      </c>
      <c r="G55" s="42">
        <v>0</v>
      </c>
      <c r="H55" s="41">
        <f>I55</f>
        <v>582558</v>
      </c>
      <c r="I55" s="42">
        <v>582558</v>
      </c>
      <c r="J55" s="42">
        <v>0</v>
      </c>
      <c r="K55" s="42">
        <v>0</v>
      </c>
      <c r="L55" s="40">
        <f t="shared" si="6"/>
        <v>581804.04</v>
      </c>
      <c r="M55" s="43">
        <v>581804.04</v>
      </c>
      <c r="N55" s="43">
        <v>0</v>
      </c>
      <c r="O55" s="43">
        <v>0</v>
      </c>
      <c r="P55" s="17"/>
      <c r="Q55" s="17"/>
      <c r="R55" s="17"/>
      <c r="S55" s="17"/>
      <c r="T55" s="17"/>
      <c r="U55" s="17"/>
      <c r="V55" s="17"/>
    </row>
    <row r="56" spans="1:22" s="8" customFormat="1" ht="28.5" customHeight="1">
      <c r="A56" s="123" t="s">
        <v>46</v>
      </c>
      <c r="B56" s="123"/>
      <c r="C56" s="123"/>
      <c r="D56" s="46">
        <f t="shared" si="7"/>
        <v>141155853</v>
      </c>
      <c r="E56" s="47">
        <f>E47+E41</f>
        <v>141155853</v>
      </c>
      <c r="F56" s="47">
        <f>F47+F41</f>
        <v>0</v>
      </c>
      <c r="G56" s="47">
        <f>G47+G41</f>
        <v>0</v>
      </c>
      <c r="H56" s="46">
        <f>I56</f>
        <v>133794669.72</v>
      </c>
      <c r="I56" s="47">
        <f>I47+I41</f>
        <v>133794669.72</v>
      </c>
      <c r="J56" s="47">
        <v>0</v>
      </c>
      <c r="K56" s="47">
        <v>0</v>
      </c>
      <c r="L56" s="48">
        <f>L41+L47</f>
        <v>132600518.33000001</v>
      </c>
      <c r="M56" s="49">
        <f>M41+M47</f>
        <v>132600518.33000001</v>
      </c>
      <c r="N56" s="49">
        <v>0</v>
      </c>
      <c r="O56" s="49">
        <v>0</v>
      </c>
      <c r="P56" s="17"/>
      <c r="Q56" s="17"/>
      <c r="R56" s="17"/>
      <c r="S56" s="17"/>
      <c r="T56" s="17"/>
      <c r="U56" s="17"/>
      <c r="V56" s="17"/>
    </row>
    <row r="57" spans="1:22" s="8" customFormat="1" ht="33.75" customHeight="1">
      <c r="A57" s="123" t="s">
        <v>47</v>
      </c>
      <c r="B57" s="123"/>
      <c r="C57" s="123"/>
      <c r="D57" s="41"/>
      <c r="E57" s="42"/>
      <c r="F57" s="42"/>
      <c r="G57" s="42"/>
      <c r="H57" s="41"/>
      <c r="I57" s="42"/>
      <c r="J57" s="42"/>
      <c r="K57" s="42"/>
      <c r="L57" s="40"/>
      <c r="M57" s="43"/>
      <c r="N57" s="85"/>
      <c r="O57" s="84"/>
      <c r="P57" s="17"/>
      <c r="Q57" s="17"/>
      <c r="R57" s="17"/>
      <c r="S57" s="17"/>
      <c r="T57" s="17"/>
      <c r="U57" s="17"/>
      <c r="V57" s="17"/>
    </row>
    <row r="58" spans="1:22" s="11" customFormat="1" ht="33" customHeight="1">
      <c r="A58" s="129" t="s">
        <v>48</v>
      </c>
      <c r="B58" s="129"/>
      <c r="C58" s="129"/>
      <c r="D58" s="36">
        <f>F58</f>
        <v>1333431</v>
      </c>
      <c r="E58" s="37">
        <v>0</v>
      </c>
      <c r="F58" s="37">
        <f>F59+F60</f>
        <v>1333431</v>
      </c>
      <c r="G58" s="37">
        <f>G59+G60</f>
        <v>0</v>
      </c>
      <c r="H58" s="36">
        <f>J58</f>
        <v>1083998.28</v>
      </c>
      <c r="I58" s="37">
        <f>I59+I60</f>
        <v>0</v>
      </c>
      <c r="J58" s="37">
        <f>J59+J60</f>
        <v>1083998.28</v>
      </c>
      <c r="K58" s="37">
        <f>K59+K60</f>
        <v>0</v>
      </c>
      <c r="L58" s="36">
        <f>M58+N58</f>
        <v>1113166.67</v>
      </c>
      <c r="M58" s="37">
        <v>0</v>
      </c>
      <c r="N58" s="37">
        <f>N59+N60</f>
        <v>1113166.67</v>
      </c>
      <c r="O58" s="37">
        <f>O59+O60</f>
        <v>0</v>
      </c>
      <c r="P58" s="20"/>
      <c r="Q58" s="20"/>
      <c r="R58" s="20"/>
      <c r="S58" s="20"/>
      <c r="T58" s="20"/>
      <c r="U58" s="20"/>
      <c r="V58" s="20"/>
    </row>
    <row r="59" spans="1:22" s="18" customFormat="1" ht="54.75" customHeight="1">
      <c r="A59" s="128" t="s">
        <v>49</v>
      </c>
      <c r="B59" s="128"/>
      <c r="C59" s="128"/>
      <c r="D59" s="41">
        <f>E59+F59</f>
        <v>1333431</v>
      </c>
      <c r="E59" s="42">
        <v>0</v>
      </c>
      <c r="F59" s="42">
        <v>1333431</v>
      </c>
      <c r="G59" s="42">
        <v>0</v>
      </c>
      <c r="H59" s="41">
        <f>I59+J59</f>
        <v>726471.19</v>
      </c>
      <c r="I59" s="42">
        <v>0</v>
      </c>
      <c r="J59" s="42">
        <v>726471.19</v>
      </c>
      <c r="K59" s="42">
        <v>0</v>
      </c>
      <c r="L59" s="41">
        <f>M59+N59</f>
        <v>755639.58</v>
      </c>
      <c r="M59" s="42">
        <v>0</v>
      </c>
      <c r="N59" s="42">
        <v>755639.58</v>
      </c>
      <c r="O59" s="43">
        <v>0</v>
      </c>
      <c r="P59" s="17"/>
      <c r="Q59" s="17"/>
      <c r="R59" s="17"/>
      <c r="S59" s="17"/>
      <c r="T59" s="17"/>
      <c r="U59" s="17"/>
      <c r="V59" s="17"/>
    </row>
    <row r="60" spans="1:22" s="8" customFormat="1" ht="31.5" customHeight="1">
      <c r="A60" s="128" t="s">
        <v>50</v>
      </c>
      <c r="B60" s="128"/>
      <c r="C60" s="128"/>
      <c r="D60" s="41"/>
      <c r="E60" s="42"/>
      <c r="F60" s="42">
        <v>0</v>
      </c>
      <c r="G60" s="42">
        <v>0</v>
      </c>
      <c r="H60" s="41">
        <f>I60+J60</f>
        <v>357527.09</v>
      </c>
      <c r="I60" s="50">
        <v>0</v>
      </c>
      <c r="J60" s="51">
        <v>357527.09</v>
      </c>
      <c r="K60" s="80">
        <v>0</v>
      </c>
      <c r="L60" s="52">
        <f>N60</f>
        <v>357527.09</v>
      </c>
      <c r="M60" s="50">
        <v>0</v>
      </c>
      <c r="N60" s="50">
        <v>357527.09</v>
      </c>
      <c r="O60" s="43">
        <v>0</v>
      </c>
      <c r="P60" s="17"/>
      <c r="Q60" s="17"/>
      <c r="R60" s="17"/>
      <c r="S60" s="17"/>
      <c r="T60" s="17"/>
      <c r="U60" s="17"/>
      <c r="V60" s="17"/>
    </row>
    <row r="61" spans="1:22" s="8" customFormat="1" ht="33" customHeight="1">
      <c r="A61" s="127" t="s">
        <v>51</v>
      </c>
      <c r="B61" s="127"/>
      <c r="C61" s="127"/>
      <c r="D61" s="46">
        <f>F61</f>
        <v>1333431</v>
      </c>
      <c r="E61" s="47">
        <v>0</v>
      </c>
      <c r="F61" s="47">
        <f>F58</f>
        <v>1333431</v>
      </c>
      <c r="G61" s="47">
        <v>0</v>
      </c>
      <c r="H61" s="46">
        <f>J61</f>
        <v>1083998.28</v>
      </c>
      <c r="I61" s="47">
        <f>I58</f>
        <v>0</v>
      </c>
      <c r="J61" s="53">
        <f>J58</f>
        <v>1083998.28</v>
      </c>
      <c r="K61" s="81">
        <v>0</v>
      </c>
      <c r="L61" s="46">
        <f>N61</f>
        <v>1113166.67</v>
      </c>
      <c r="M61" s="47">
        <v>0</v>
      </c>
      <c r="N61" s="47">
        <f>N58</f>
        <v>1113166.67</v>
      </c>
      <c r="O61" s="43">
        <v>0</v>
      </c>
      <c r="P61" s="17"/>
      <c r="Q61" s="17"/>
      <c r="R61" s="17"/>
      <c r="S61" s="17"/>
      <c r="T61" s="17"/>
      <c r="U61" s="17"/>
      <c r="V61" s="17"/>
    </row>
    <row r="62" spans="1:22" s="8" customFormat="1" ht="33.75" customHeight="1" hidden="1" thickBot="1">
      <c r="A62" s="127"/>
      <c r="B62" s="127"/>
      <c r="C62" s="127"/>
      <c r="D62" s="46"/>
      <c r="E62" s="47"/>
      <c r="F62" s="47"/>
      <c r="G62" s="47"/>
      <c r="H62" s="46"/>
      <c r="I62" s="47"/>
      <c r="J62" s="53"/>
      <c r="K62" s="54"/>
      <c r="L62" s="46"/>
      <c r="M62" s="55"/>
      <c r="N62" s="75"/>
      <c r="O62" s="45"/>
      <c r="P62" s="17"/>
      <c r="Q62" s="17"/>
      <c r="R62" s="17"/>
      <c r="S62" s="17"/>
      <c r="T62" s="17"/>
      <c r="U62" s="17"/>
      <c r="V62" s="17"/>
    </row>
    <row r="63" spans="1:22" s="8" customFormat="1" ht="31.5" customHeight="1">
      <c r="A63" s="133" t="s">
        <v>52</v>
      </c>
      <c r="B63" s="133"/>
      <c r="C63" s="133"/>
      <c r="D63" s="86">
        <f>E63+F63</f>
        <v>142489284</v>
      </c>
      <c r="E63" s="86">
        <f>E56</f>
        <v>141155853</v>
      </c>
      <c r="F63" s="86">
        <f>F61</f>
        <v>1333431</v>
      </c>
      <c r="G63" s="86">
        <v>0</v>
      </c>
      <c r="H63" s="86">
        <f>I63+J63</f>
        <v>134878668</v>
      </c>
      <c r="I63" s="86">
        <f>I56</f>
        <v>133794669.72</v>
      </c>
      <c r="J63" s="87">
        <f>J61</f>
        <v>1083998.28</v>
      </c>
      <c r="K63" s="87">
        <v>0</v>
      </c>
      <c r="L63" s="86">
        <f>M63+N63</f>
        <v>133713685.00000001</v>
      </c>
      <c r="M63" s="86">
        <f>M56</f>
        <v>132600518.33000001</v>
      </c>
      <c r="N63" s="86">
        <f>N61+N62</f>
        <v>1113166.67</v>
      </c>
      <c r="O63" s="86">
        <f>O61+O62</f>
        <v>0</v>
      </c>
      <c r="P63" s="17"/>
      <c r="Q63" s="17"/>
      <c r="R63" s="17"/>
      <c r="S63" s="17"/>
      <c r="T63" s="17"/>
      <c r="U63" s="17"/>
      <c r="V63" s="17"/>
    </row>
    <row r="64" spans="1:22" s="22" customFormat="1" ht="21" customHeight="1">
      <c r="A64" s="134">
        <v>3</v>
      </c>
      <c r="B64" s="134"/>
      <c r="C64" s="134"/>
      <c r="D64" s="134"/>
      <c r="E64" s="134"/>
      <c r="F64" s="134"/>
      <c r="G64" s="134"/>
      <c r="H64" s="134"/>
      <c r="I64" s="134"/>
      <c r="J64" s="134"/>
      <c r="K64" s="134"/>
      <c r="L64" s="134"/>
      <c r="M64" s="134"/>
      <c r="N64" s="134"/>
      <c r="O64" s="19"/>
      <c r="P64" s="21"/>
      <c r="Q64" s="21"/>
      <c r="R64" s="21"/>
      <c r="S64" s="21"/>
      <c r="T64" s="21"/>
      <c r="U64" s="21"/>
      <c r="V64" s="21"/>
    </row>
    <row r="65" spans="1:22" s="18" customFormat="1" ht="18.75" customHeight="1">
      <c r="A65" s="93" t="s">
        <v>94</v>
      </c>
      <c r="B65" s="93"/>
      <c r="C65" s="93"/>
      <c r="D65" s="101" t="s">
        <v>91</v>
      </c>
      <c r="E65" s="114" t="s">
        <v>89</v>
      </c>
      <c r="F65" s="114"/>
      <c r="G65" s="114"/>
      <c r="H65" s="101" t="s">
        <v>92</v>
      </c>
      <c r="I65" s="152" t="s">
        <v>2</v>
      </c>
      <c r="J65" s="152"/>
      <c r="K65" s="152"/>
      <c r="L65" s="101" t="s">
        <v>93</v>
      </c>
      <c r="M65" s="95" t="s">
        <v>2</v>
      </c>
      <c r="N65" s="96"/>
      <c r="O65" s="97"/>
      <c r="P65" s="66"/>
      <c r="Q65" s="135"/>
      <c r="R65" s="135"/>
      <c r="S65" s="17"/>
      <c r="T65" s="17"/>
      <c r="U65" s="17"/>
      <c r="V65" s="17"/>
    </row>
    <row r="66" spans="1:22" s="18" customFormat="1" ht="14.25" customHeight="1">
      <c r="A66" s="93"/>
      <c r="B66" s="93"/>
      <c r="C66" s="93"/>
      <c r="D66" s="101"/>
      <c r="E66" s="100" t="s">
        <v>3</v>
      </c>
      <c r="F66" s="100" t="s">
        <v>4</v>
      </c>
      <c r="G66" s="98" t="s">
        <v>90</v>
      </c>
      <c r="H66" s="101"/>
      <c r="I66" s="100" t="s">
        <v>3</v>
      </c>
      <c r="J66" s="100" t="s">
        <v>4</v>
      </c>
      <c r="K66" s="98" t="s">
        <v>90</v>
      </c>
      <c r="L66" s="101"/>
      <c r="M66" s="99" t="s">
        <v>3</v>
      </c>
      <c r="N66" s="100" t="s">
        <v>4</v>
      </c>
      <c r="O66" s="98" t="s">
        <v>90</v>
      </c>
      <c r="P66" s="66"/>
      <c r="Q66" s="67"/>
      <c r="R66" s="67"/>
      <c r="S66" s="17"/>
      <c r="T66" s="17"/>
      <c r="U66" s="17"/>
      <c r="V66" s="17"/>
    </row>
    <row r="67" spans="1:22" s="18" customFormat="1" ht="46.5" customHeight="1">
      <c r="A67" s="94"/>
      <c r="B67" s="94"/>
      <c r="C67" s="94"/>
      <c r="D67" s="101"/>
      <c r="E67" s="100"/>
      <c r="F67" s="100"/>
      <c r="G67" s="98"/>
      <c r="H67" s="101"/>
      <c r="I67" s="100"/>
      <c r="J67" s="100"/>
      <c r="K67" s="98"/>
      <c r="L67" s="101"/>
      <c r="M67" s="99"/>
      <c r="N67" s="100"/>
      <c r="O67" s="98"/>
      <c r="P67" s="66"/>
      <c r="Q67" s="67"/>
      <c r="R67" s="67"/>
      <c r="S67" s="17"/>
      <c r="T67" s="17"/>
      <c r="U67" s="17"/>
      <c r="V67" s="17"/>
    </row>
    <row r="68" spans="1:22" s="8" customFormat="1" ht="16.5">
      <c r="A68" s="136" t="s">
        <v>53</v>
      </c>
      <c r="B68" s="136"/>
      <c r="C68" s="136"/>
      <c r="D68" s="56"/>
      <c r="E68" s="57"/>
      <c r="F68" s="57"/>
      <c r="G68" s="57"/>
      <c r="H68" s="56"/>
      <c r="I68" s="57"/>
      <c r="J68" s="57"/>
      <c r="K68" s="57"/>
      <c r="L68" s="58"/>
      <c r="M68" s="59"/>
      <c r="N68" s="60"/>
      <c r="O68" s="45"/>
      <c r="P68" s="23"/>
      <c r="Q68" s="23"/>
      <c r="R68" s="23"/>
      <c r="S68" s="17"/>
      <c r="T68" s="17"/>
      <c r="U68" s="17"/>
      <c r="V68" s="17"/>
    </row>
    <row r="69" spans="1:22" s="18" customFormat="1" ht="16.5">
      <c r="A69" s="139" t="s">
        <v>54</v>
      </c>
      <c r="B69" s="139"/>
      <c r="C69" s="139"/>
      <c r="D69" s="36">
        <f>E69+F69</f>
        <v>13199209</v>
      </c>
      <c r="E69" s="37">
        <f>E70</f>
        <v>13197300</v>
      </c>
      <c r="F69" s="37">
        <f>F70</f>
        <v>1909</v>
      </c>
      <c r="G69" s="37">
        <f>G70</f>
        <v>0</v>
      </c>
      <c r="H69" s="36">
        <f>I69+J69</f>
        <v>13396678.79</v>
      </c>
      <c r="I69" s="37">
        <f>I70</f>
        <v>13205059.37</v>
      </c>
      <c r="J69" s="37">
        <f>J70</f>
        <v>191619.41999999998</v>
      </c>
      <c r="K69" s="37">
        <f>K70</f>
        <v>174824.8</v>
      </c>
      <c r="L69" s="38">
        <f>M69+N69</f>
        <v>12917311.2</v>
      </c>
      <c r="M69" s="39">
        <f>M70</f>
        <v>12787902.16</v>
      </c>
      <c r="N69" s="39">
        <f>N70</f>
        <v>129409.04</v>
      </c>
      <c r="O69" s="39">
        <f>O70</f>
        <v>119860</v>
      </c>
      <c r="P69" s="64"/>
      <c r="Q69" s="64"/>
      <c r="R69" s="64"/>
      <c r="S69" s="17"/>
      <c r="T69" s="17"/>
      <c r="U69" s="17"/>
      <c r="V69" s="17"/>
    </row>
    <row r="70" spans="1:22" s="18" customFormat="1" ht="21" customHeight="1">
      <c r="A70" s="137" t="s">
        <v>55</v>
      </c>
      <c r="B70" s="137"/>
      <c r="C70" s="137"/>
      <c r="D70" s="41">
        <f>E70+F70</f>
        <v>13199209</v>
      </c>
      <c r="E70" s="42">
        <v>13197300</v>
      </c>
      <c r="F70" s="42">
        <v>1909</v>
      </c>
      <c r="G70" s="42">
        <v>0</v>
      </c>
      <c r="H70" s="41">
        <f>I70+J70</f>
        <v>13396678.79</v>
      </c>
      <c r="I70" s="42">
        <v>13205059.37</v>
      </c>
      <c r="J70" s="42">
        <f>195983.68-4364.26</f>
        <v>191619.41999999998</v>
      </c>
      <c r="K70" s="42">
        <v>174824.8</v>
      </c>
      <c r="L70" s="40">
        <f>M70+N70</f>
        <v>12917311.2</v>
      </c>
      <c r="M70" s="43">
        <v>12787902.16</v>
      </c>
      <c r="N70" s="43">
        <v>129409.04</v>
      </c>
      <c r="O70" s="43">
        <v>119860</v>
      </c>
      <c r="P70" s="23"/>
      <c r="Q70" s="23"/>
      <c r="R70" s="23"/>
      <c r="S70" s="17"/>
      <c r="T70" s="17"/>
      <c r="U70" s="17"/>
      <c r="V70" s="17"/>
    </row>
    <row r="71" spans="1:22" s="18" customFormat="1" ht="16.5">
      <c r="A71" s="139" t="s">
        <v>56</v>
      </c>
      <c r="B71" s="139"/>
      <c r="C71" s="139"/>
      <c r="D71" s="36">
        <f>E71+F71</f>
        <v>633022</v>
      </c>
      <c r="E71" s="37">
        <f>E73</f>
        <v>633022</v>
      </c>
      <c r="F71" s="37">
        <v>0</v>
      </c>
      <c r="G71" s="37">
        <v>0</v>
      </c>
      <c r="H71" s="36">
        <f>I71+J71</f>
        <v>582558</v>
      </c>
      <c r="I71" s="37">
        <f>I73</f>
        <v>582558</v>
      </c>
      <c r="J71" s="37">
        <f>J73</f>
        <v>0</v>
      </c>
      <c r="K71" s="37">
        <f>K73</f>
        <v>0</v>
      </c>
      <c r="L71" s="38">
        <f>M71+N71</f>
        <v>581804.04</v>
      </c>
      <c r="M71" s="39">
        <f>M73</f>
        <v>581804.04</v>
      </c>
      <c r="N71" s="39">
        <f>N73</f>
        <v>0</v>
      </c>
      <c r="O71" s="39">
        <f>O73</f>
        <v>0</v>
      </c>
      <c r="P71" s="64"/>
      <c r="Q71" s="64"/>
      <c r="R71" s="64"/>
      <c r="S71" s="17"/>
      <c r="T71" s="17"/>
      <c r="U71" s="17"/>
      <c r="V71" s="17"/>
    </row>
    <row r="72" spans="1:22" s="18" customFormat="1" ht="34.5" customHeight="1" hidden="1">
      <c r="A72" s="140" t="s">
        <v>57</v>
      </c>
      <c r="B72" s="140"/>
      <c r="C72" s="140"/>
      <c r="D72" s="41">
        <f>E72+F72</f>
        <v>0</v>
      </c>
      <c r="E72" s="42">
        <v>0</v>
      </c>
      <c r="F72" s="42">
        <v>0</v>
      </c>
      <c r="G72" s="42"/>
      <c r="H72" s="41"/>
      <c r="I72" s="42"/>
      <c r="J72" s="42">
        <v>0</v>
      </c>
      <c r="K72" s="42"/>
      <c r="L72" s="40">
        <f>N72</f>
        <v>0</v>
      </c>
      <c r="M72" s="43"/>
      <c r="N72" s="43">
        <v>0</v>
      </c>
      <c r="O72" s="43"/>
      <c r="P72" s="23"/>
      <c r="Q72" s="23"/>
      <c r="R72" s="23"/>
      <c r="S72" s="17"/>
      <c r="T72" s="17"/>
      <c r="U72" s="17"/>
      <c r="V72" s="17"/>
    </row>
    <row r="73" spans="1:22" s="18" customFormat="1" ht="23.25" customHeight="1">
      <c r="A73" s="137" t="s">
        <v>58</v>
      </c>
      <c r="B73" s="137"/>
      <c r="C73" s="137"/>
      <c r="D73" s="41">
        <f>E73</f>
        <v>633022</v>
      </c>
      <c r="E73" s="42">
        <v>633022</v>
      </c>
      <c r="F73" s="42">
        <v>0</v>
      </c>
      <c r="G73" s="42">
        <v>0</v>
      </c>
      <c r="H73" s="41">
        <f>I73</f>
        <v>582558</v>
      </c>
      <c r="I73" s="42">
        <v>582558</v>
      </c>
      <c r="J73" s="42">
        <v>0</v>
      </c>
      <c r="K73" s="42">
        <v>0</v>
      </c>
      <c r="L73" s="40">
        <f>M73</f>
        <v>581804.04</v>
      </c>
      <c r="M73" s="43">
        <v>581804.04</v>
      </c>
      <c r="N73" s="43">
        <v>0</v>
      </c>
      <c r="O73" s="43">
        <v>0</v>
      </c>
      <c r="P73" s="23"/>
      <c r="Q73" s="23"/>
      <c r="R73" s="23"/>
      <c r="S73" s="17"/>
      <c r="T73" s="17"/>
      <c r="U73" s="17"/>
      <c r="V73" s="17"/>
    </row>
    <row r="74" spans="1:22" s="18" customFormat="1" ht="36.75" customHeight="1">
      <c r="A74" s="141" t="s">
        <v>59</v>
      </c>
      <c r="B74" s="141"/>
      <c r="C74" s="141"/>
      <c r="D74" s="36">
        <f>E74+F74</f>
        <v>120587989</v>
      </c>
      <c r="E74" s="37">
        <f>E93+E92+E91+E90+E89+E88+E87+E86+E85+E84+E83+E82+E81++E80+E79+E78+E77+E76</f>
        <v>120014231</v>
      </c>
      <c r="F74" s="37">
        <f>F93+F92+F91+F90+F89+F88+F87+F86+F85+F84+F83+F82+F81++F80+F79+F78+F77+F76+F75</f>
        <v>573758</v>
      </c>
      <c r="G74" s="37">
        <f>G93+G92+G91+G90+G89+G88+G87+G86+G85+G84+G83+G82+G81++G80+G79+G78+G77+G76+G75</f>
        <v>208800</v>
      </c>
      <c r="H74" s="41">
        <f>I74+J74</f>
        <v>114401744.73999998</v>
      </c>
      <c r="I74" s="37">
        <f>I76+I77+I78+I79+I80+I81+I82+I83+I84+I85+I86+I87+I88+I89+I90+I91+I92+I93</f>
        <v>113362688.91999999</v>
      </c>
      <c r="J74" s="37">
        <f>J93+J92+J91+J90+J89+J88+J87+J86+J85+J84+J83+J82+J81++J80+J79+J78+J77+J76+J75</f>
        <v>1039055.8200000001</v>
      </c>
      <c r="K74" s="37">
        <f>K93+K92+K91+K90+K89+K88+K87+K86+K85+K84+K83+K82+K81++K80+K79+K78+K77+K76+K75</f>
        <v>328634.56</v>
      </c>
      <c r="L74" s="38">
        <f aca="true" t="shared" si="8" ref="L74:L85">M74+N74</f>
        <v>112643945.84</v>
      </c>
      <c r="M74" s="39">
        <f>M93+M92+M91+M90+M89+M88+M87+M86+M85+M84+M83+M82+M81++M80+M79+M78+M77+M76</f>
        <v>111633899.23</v>
      </c>
      <c r="N74" s="39">
        <f>N93+N92+N91+N90+N89+N88+N87+N86+N85+N84+N83+N82+N81++N80+N79+N78+N77+N76+N75</f>
        <v>1010046.6099999999</v>
      </c>
      <c r="O74" s="39">
        <f>O93+O92+O91+O90+O89+O88+O87+O86+O85+O84+O83+O82+O81++O80+O79+O78+O77+O76+O75</f>
        <v>328634.56</v>
      </c>
      <c r="P74" s="64"/>
      <c r="Q74" s="64"/>
      <c r="R74" s="64"/>
      <c r="S74" s="17"/>
      <c r="T74" s="17"/>
      <c r="U74" s="17"/>
      <c r="V74" s="17"/>
    </row>
    <row r="75" spans="1:22" s="18" customFormat="1" ht="173.25" customHeight="1">
      <c r="A75" s="138" t="s">
        <v>60</v>
      </c>
      <c r="B75" s="138"/>
      <c r="C75" s="138"/>
      <c r="D75" s="41">
        <f>E75+F75</f>
        <v>208800</v>
      </c>
      <c r="E75" s="42">
        <v>0</v>
      </c>
      <c r="F75" s="42">
        <v>208800</v>
      </c>
      <c r="G75" s="42">
        <v>208800</v>
      </c>
      <c r="H75" s="41">
        <f>I75+J75</f>
        <v>114658.72</v>
      </c>
      <c r="I75" s="42">
        <v>0</v>
      </c>
      <c r="J75" s="42">
        <v>114658.72</v>
      </c>
      <c r="K75" s="42">
        <v>114658.72</v>
      </c>
      <c r="L75" s="40">
        <f t="shared" si="8"/>
        <v>114658.72</v>
      </c>
      <c r="M75" s="43">
        <v>0</v>
      </c>
      <c r="N75" s="43">
        <v>114658.72</v>
      </c>
      <c r="O75" s="43">
        <v>114658.72</v>
      </c>
      <c r="P75" s="23"/>
      <c r="Q75" s="23"/>
      <c r="R75" s="23"/>
      <c r="S75" s="17"/>
      <c r="T75" s="17"/>
      <c r="U75" s="17"/>
      <c r="V75" s="17"/>
    </row>
    <row r="76" spans="1:22" s="18" customFormat="1" ht="21" customHeight="1">
      <c r="A76" s="137" t="s">
        <v>61</v>
      </c>
      <c r="B76" s="137"/>
      <c r="C76" s="137"/>
      <c r="D76" s="41">
        <f>E76+F76</f>
        <v>1178500</v>
      </c>
      <c r="E76" s="42">
        <v>1178500</v>
      </c>
      <c r="F76" s="42">
        <v>0</v>
      </c>
      <c r="G76" s="42">
        <v>0</v>
      </c>
      <c r="H76" s="41">
        <f>I76+J76</f>
        <v>1148000</v>
      </c>
      <c r="I76" s="42">
        <v>1148000</v>
      </c>
      <c r="J76" s="42">
        <v>0</v>
      </c>
      <c r="K76" s="42">
        <v>0</v>
      </c>
      <c r="L76" s="40">
        <f t="shared" si="8"/>
        <v>954571.08</v>
      </c>
      <c r="M76" s="43">
        <v>954571.08</v>
      </c>
      <c r="N76" s="43">
        <v>0</v>
      </c>
      <c r="O76" s="43">
        <v>0</v>
      </c>
      <c r="P76" s="23"/>
      <c r="Q76" s="23"/>
      <c r="R76" s="23"/>
      <c r="S76" s="17"/>
      <c r="T76" s="17"/>
      <c r="U76" s="17"/>
      <c r="V76" s="17"/>
    </row>
    <row r="77" spans="1:22" s="18" customFormat="1" ht="19.5" customHeight="1">
      <c r="A77" s="137" t="s">
        <v>62</v>
      </c>
      <c r="B77" s="137"/>
      <c r="C77" s="137"/>
      <c r="D77" s="41">
        <f aca="true" t="shared" si="9" ref="D77:D83">E77</f>
        <v>13522900</v>
      </c>
      <c r="E77" s="42">
        <v>13522900</v>
      </c>
      <c r="F77" s="42">
        <v>0</v>
      </c>
      <c r="G77" s="42">
        <v>0</v>
      </c>
      <c r="H77" s="41">
        <f aca="true" t="shared" si="10" ref="H77:H83">I77</f>
        <v>6108420</v>
      </c>
      <c r="I77" s="42">
        <v>6108420</v>
      </c>
      <c r="J77" s="42">
        <v>0</v>
      </c>
      <c r="K77" s="42">
        <v>0</v>
      </c>
      <c r="L77" s="40">
        <f t="shared" si="8"/>
        <v>6069071.25</v>
      </c>
      <c r="M77" s="43">
        <v>6069071.25</v>
      </c>
      <c r="N77" s="43">
        <v>0</v>
      </c>
      <c r="O77" s="43">
        <v>0</v>
      </c>
      <c r="P77" s="23"/>
      <c r="Q77" s="23"/>
      <c r="R77" s="23"/>
      <c r="S77" s="17"/>
      <c r="T77" s="17"/>
      <c r="U77" s="17"/>
      <c r="V77" s="17"/>
    </row>
    <row r="78" spans="1:22" s="18" customFormat="1" ht="21" customHeight="1">
      <c r="A78" s="137" t="s">
        <v>63</v>
      </c>
      <c r="B78" s="137"/>
      <c r="C78" s="137"/>
      <c r="D78" s="41">
        <f t="shared" si="9"/>
        <v>58066900</v>
      </c>
      <c r="E78" s="42">
        <v>58066900</v>
      </c>
      <c r="F78" s="42">
        <v>0</v>
      </c>
      <c r="G78" s="42">
        <v>0</v>
      </c>
      <c r="H78" s="41">
        <f t="shared" si="10"/>
        <v>57755234.41</v>
      </c>
      <c r="I78" s="42">
        <v>57755234.41</v>
      </c>
      <c r="J78" s="42">
        <v>0</v>
      </c>
      <c r="K78" s="42">
        <v>0</v>
      </c>
      <c r="L78" s="40">
        <f t="shared" si="8"/>
        <v>57755233.2</v>
      </c>
      <c r="M78" s="43">
        <v>57755233.2</v>
      </c>
      <c r="N78" s="43">
        <v>0</v>
      </c>
      <c r="O78" s="43">
        <v>0</v>
      </c>
      <c r="P78" s="23"/>
      <c r="Q78" s="23"/>
      <c r="R78" s="23"/>
      <c r="S78" s="17"/>
      <c r="T78" s="17"/>
      <c r="U78" s="17"/>
      <c r="V78" s="17"/>
    </row>
    <row r="79" spans="1:22" s="18" customFormat="1" ht="19.5" customHeight="1">
      <c r="A79" s="140" t="s">
        <v>64</v>
      </c>
      <c r="B79" s="140"/>
      <c r="C79" s="140"/>
      <c r="D79" s="41">
        <f t="shared" si="9"/>
        <v>6517800</v>
      </c>
      <c r="E79" s="42">
        <v>6517800</v>
      </c>
      <c r="F79" s="42">
        <v>0</v>
      </c>
      <c r="G79" s="42">
        <v>0</v>
      </c>
      <c r="H79" s="41">
        <f t="shared" si="10"/>
        <v>6567550.24</v>
      </c>
      <c r="I79" s="42">
        <v>6567550.24</v>
      </c>
      <c r="J79" s="42">
        <v>0</v>
      </c>
      <c r="K79" s="42">
        <v>0</v>
      </c>
      <c r="L79" s="40">
        <f t="shared" si="8"/>
        <v>6285218.39</v>
      </c>
      <c r="M79" s="43">
        <v>6285218.39</v>
      </c>
      <c r="N79" s="43">
        <v>0</v>
      </c>
      <c r="O79" s="43">
        <v>0</v>
      </c>
      <c r="P79" s="23"/>
      <c r="Q79" s="23"/>
      <c r="R79" s="23"/>
      <c r="S79" s="17"/>
      <c r="T79" s="17"/>
      <c r="U79" s="17"/>
      <c r="V79" s="17"/>
    </row>
    <row r="80" spans="1:22" s="18" customFormat="1" ht="20.25" customHeight="1">
      <c r="A80" s="137" t="s">
        <v>65</v>
      </c>
      <c r="B80" s="137"/>
      <c r="C80" s="137"/>
      <c r="D80" s="41">
        <f t="shared" si="9"/>
        <v>9235900</v>
      </c>
      <c r="E80" s="42">
        <v>9235900</v>
      </c>
      <c r="F80" s="42">
        <v>0</v>
      </c>
      <c r="G80" s="42">
        <v>0</v>
      </c>
      <c r="H80" s="41">
        <f t="shared" si="10"/>
        <v>9559999.74</v>
      </c>
      <c r="I80" s="42">
        <v>9559999.74</v>
      </c>
      <c r="J80" s="42">
        <v>0</v>
      </c>
      <c r="K80" s="42">
        <v>0</v>
      </c>
      <c r="L80" s="40">
        <f t="shared" si="8"/>
        <v>9559718.88</v>
      </c>
      <c r="M80" s="43">
        <v>9559718.88</v>
      </c>
      <c r="N80" s="43">
        <v>0</v>
      </c>
      <c r="O80" s="43">
        <v>0</v>
      </c>
      <c r="P80" s="23"/>
      <c r="Q80" s="23"/>
      <c r="R80" s="23"/>
      <c r="S80" s="17"/>
      <c r="T80" s="17"/>
      <c r="U80" s="17"/>
      <c r="V80" s="17"/>
    </row>
    <row r="81" spans="1:22" s="18" customFormat="1" ht="19.5" customHeight="1">
      <c r="A81" s="137" t="s">
        <v>66</v>
      </c>
      <c r="B81" s="137"/>
      <c r="C81" s="137"/>
      <c r="D81" s="41">
        <f t="shared" si="9"/>
        <v>1008100</v>
      </c>
      <c r="E81" s="42">
        <v>1008100</v>
      </c>
      <c r="F81" s="42">
        <v>0</v>
      </c>
      <c r="G81" s="42">
        <v>0</v>
      </c>
      <c r="H81" s="41">
        <f t="shared" si="10"/>
        <v>1074700</v>
      </c>
      <c r="I81" s="42">
        <v>1074700</v>
      </c>
      <c r="J81" s="42">
        <v>0</v>
      </c>
      <c r="K81" s="42">
        <v>0</v>
      </c>
      <c r="L81" s="40">
        <f t="shared" si="8"/>
        <v>1068009.4</v>
      </c>
      <c r="M81" s="43">
        <v>1068009.4</v>
      </c>
      <c r="N81" s="43">
        <v>0</v>
      </c>
      <c r="O81" s="43">
        <v>0</v>
      </c>
      <c r="P81" s="23"/>
      <c r="Q81" s="23"/>
      <c r="R81" s="23"/>
      <c r="S81" s="17"/>
      <c r="T81" s="17"/>
      <c r="U81" s="17"/>
      <c r="V81" s="17"/>
    </row>
    <row r="82" spans="1:22" s="18" customFormat="1" ht="18.75" customHeight="1">
      <c r="A82" s="137" t="s">
        <v>67</v>
      </c>
      <c r="B82" s="137"/>
      <c r="C82" s="137"/>
      <c r="D82" s="41">
        <f t="shared" si="9"/>
        <v>84500</v>
      </c>
      <c r="E82" s="42">
        <v>84500</v>
      </c>
      <c r="F82" s="42">
        <v>0</v>
      </c>
      <c r="G82" s="42">
        <v>0</v>
      </c>
      <c r="H82" s="41">
        <f t="shared" si="10"/>
        <v>82500</v>
      </c>
      <c r="I82" s="42">
        <v>82500</v>
      </c>
      <c r="J82" s="42">
        <v>0</v>
      </c>
      <c r="K82" s="42">
        <v>0</v>
      </c>
      <c r="L82" s="40">
        <f t="shared" si="8"/>
        <v>61483.38</v>
      </c>
      <c r="M82" s="43">
        <v>61483.38</v>
      </c>
      <c r="N82" s="43">
        <v>0</v>
      </c>
      <c r="O82" s="43">
        <v>0</v>
      </c>
      <c r="P82" s="23"/>
      <c r="Q82" s="23"/>
      <c r="R82" s="23"/>
      <c r="S82" s="17"/>
      <c r="T82" s="17"/>
      <c r="U82" s="17"/>
      <c r="V82" s="17"/>
    </row>
    <row r="83" spans="1:22" s="18" customFormat="1" ht="22.5" customHeight="1">
      <c r="A83" s="137" t="s">
        <v>68</v>
      </c>
      <c r="B83" s="137"/>
      <c r="C83" s="137"/>
      <c r="D83" s="41">
        <f t="shared" si="9"/>
        <v>3582700</v>
      </c>
      <c r="E83" s="42">
        <v>3582700</v>
      </c>
      <c r="F83" s="42">
        <v>0</v>
      </c>
      <c r="G83" s="42">
        <v>0</v>
      </c>
      <c r="H83" s="41">
        <f t="shared" si="10"/>
        <v>4149416.61</v>
      </c>
      <c r="I83" s="42">
        <v>4149416.61</v>
      </c>
      <c r="J83" s="42">
        <v>0</v>
      </c>
      <c r="K83" s="42">
        <v>0</v>
      </c>
      <c r="L83" s="40">
        <f t="shared" si="8"/>
        <v>4149306.57</v>
      </c>
      <c r="M83" s="43">
        <v>4149306.57</v>
      </c>
      <c r="N83" s="43">
        <v>0</v>
      </c>
      <c r="O83" s="43">
        <v>0</v>
      </c>
      <c r="P83" s="23"/>
      <c r="Q83" s="23"/>
      <c r="R83" s="23"/>
      <c r="S83" s="17"/>
      <c r="T83" s="17"/>
      <c r="U83" s="17"/>
      <c r="V83" s="17"/>
    </row>
    <row r="84" spans="1:22" s="18" customFormat="1" ht="20.25" customHeight="1">
      <c r="A84" s="137" t="s">
        <v>69</v>
      </c>
      <c r="B84" s="137"/>
      <c r="C84" s="137"/>
      <c r="D84" s="41">
        <f aca="true" t="shared" si="11" ref="D84:D90">E84+F84</f>
        <v>219300</v>
      </c>
      <c r="E84" s="42">
        <v>219300</v>
      </c>
      <c r="F84" s="42">
        <v>0</v>
      </c>
      <c r="G84" s="42">
        <v>0</v>
      </c>
      <c r="H84" s="41">
        <f aca="true" t="shared" si="12" ref="H84:H90">I84+J84</f>
        <v>347082</v>
      </c>
      <c r="I84" s="43">
        <v>347082</v>
      </c>
      <c r="J84" s="42">
        <v>0</v>
      </c>
      <c r="K84" s="42">
        <v>0</v>
      </c>
      <c r="L84" s="40">
        <f t="shared" si="8"/>
        <v>177846.25</v>
      </c>
      <c r="M84" s="43">
        <v>177846.25</v>
      </c>
      <c r="N84" s="43">
        <v>0</v>
      </c>
      <c r="O84" s="43">
        <v>0</v>
      </c>
      <c r="P84" s="23"/>
      <c r="Q84" s="23"/>
      <c r="R84" s="23"/>
      <c r="S84" s="17"/>
      <c r="T84" s="17"/>
      <c r="U84" s="17"/>
      <c r="V84" s="17"/>
    </row>
    <row r="85" spans="1:22" s="18" customFormat="1" ht="34.5" customHeight="1" hidden="1">
      <c r="A85" s="140" t="s">
        <v>70</v>
      </c>
      <c r="B85" s="140"/>
      <c r="C85" s="140"/>
      <c r="D85" s="41">
        <f t="shared" si="11"/>
        <v>0</v>
      </c>
      <c r="E85" s="42">
        <v>0</v>
      </c>
      <c r="F85" s="42">
        <v>0</v>
      </c>
      <c r="G85" s="42">
        <v>0</v>
      </c>
      <c r="H85" s="41">
        <f t="shared" si="12"/>
        <v>0</v>
      </c>
      <c r="I85" s="42">
        <v>0</v>
      </c>
      <c r="J85" s="42">
        <v>0</v>
      </c>
      <c r="K85" s="42">
        <v>0</v>
      </c>
      <c r="L85" s="40">
        <f t="shared" si="8"/>
        <v>0</v>
      </c>
      <c r="M85" s="43">
        <v>0</v>
      </c>
      <c r="N85" s="43">
        <v>0</v>
      </c>
      <c r="O85" s="43">
        <v>0</v>
      </c>
      <c r="P85" s="23"/>
      <c r="Q85" s="23"/>
      <c r="R85" s="23"/>
      <c r="S85" s="17"/>
      <c r="T85" s="17"/>
      <c r="U85" s="17"/>
      <c r="V85" s="17"/>
    </row>
    <row r="86" spans="1:22" s="18" customFormat="1" ht="22.5" customHeight="1">
      <c r="A86" s="143" t="s">
        <v>71</v>
      </c>
      <c r="B86" s="143"/>
      <c r="C86" s="143"/>
      <c r="D86" s="41">
        <f t="shared" si="11"/>
        <v>16800</v>
      </c>
      <c r="E86" s="42">
        <v>16800</v>
      </c>
      <c r="F86" s="42">
        <v>0</v>
      </c>
      <c r="G86" s="42">
        <v>0</v>
      </c>
      <c r="H86" s="41">
        <f t="shared" si="12"/>
        <v>18689.89</v>
      </c>
      <c r="I86" s="42">
        <v>18689.89</v>
      </c>
      <c r="J86" s="42">
        <v>0</v>
      </c>
      <c r="K86" s="42">
        <v>0</v>
      </c>
      <c r="L86" s="40">
        <f>M86</f>
        <v>18338.82</v>
      </c>
      <c r="M86" s="43">
        <v>18338.82</v>
      </c>
      <c r="N86" s="43">
        <v>0</v>
      </c>
      <c r="O86" s="43">
        <v>0</v>
      </c>
      <c r="P86" s="23"/>
      <c r="Q86" s="23"/>
      <c r="R86" s="23"/>
      <c r="S86" s="17"/>
      <c r="T86" s="17"/>
      <c r="U86" s="17"/>
      <c r="V86" s="17"/>
    </row>
    <row r="87" spans="1:22" s="18" customFormat="1" ht="21.75" customHeight="1">
      <c r="A87" s="140" t="s">
        <v>72</v>
      </c>
      <c r="B87" s="140"/>
      <c r="C87" s="140"/>
      <c r="D87" s="41">
        <f t="shared" si="11"/>
        <v>8200</v>
      </c>
      <c r="E87" s="42">
        <v>8200</v>
      </c>
      <c r="F87" s="42">
        <v>0</v>
      </c>
      <c r="G87" s="42">
        <v>0</v>
      </c>
      <c r="H87" s="41">
        <f t="shared" si="12"/>
        <v>5797.41</v>
      </c>
      <c r="I87" s="42">
        <v>5797.41</v>
      </c>
      <c r="J87" s="42">
        <v>0</v>
      </c>
      <c r="K87" s="42">
        <v>0</v>
      </c>
      <c r="L87" s="40">
        <f aca="true" t="shared" si="13" ref="L87:L93">M87+N87</f>
        <v>4600</v>
      </c>
      <c r="M87" s="43">
        <v>4600</v>
      </c>
      <c r="N87" s="43">
        <v>0</v>
      </c>
      <c r="O87" s="43">
        <v>0</v>
      </c>
      <c r="P87" s="23"/>
      <c r="Q87" s="23"/>
      <c r="R87" s="23"/>
      <c r="S87" s="17"/>
      <c r="T87" s="17"/>
      <c r="U87" s="17"/>
      <c r="V87" s="17"/>
    </row>
    <row r="88" spans="1:22" s="18" customFormat="1" ht="38.25" customHeight="1">
      <c r="A88" s="140" t="s">
        <v>73</v>
      </c>
      <c r="B88" s="140"/>
      <c r="C88" s="140"/>
      <c r="D88" s="41">
        <f t="shared" si="11"/>
        <v>2500</v>
      </c>
      <c r="E88" s="42">
        <v>2500</v>
      </c>
      <c r="F88" s="42">
        <v>0</v>
      </c>
      <c r="G88" s="42">
        <v>0</v>
      </c>
      <c r="H88" s="41">
        <f t="shared" si="12"/>
        <v>0</v>
      </c>
      <c r="I88" s="42">
        <v>0</v>
      </c>
      <c r="J88" s="42">
        <v>0</v>
      </c>
      <c r="K88" s="42">
        <v>0</v>
      </c>
      <c r="L88" s="40">
        <f t="shared" si="13"/>
        <v>0</v>
      </c>
      <c r="M88" s="43">
        <v>0</v>
      </c>
      <c r="N88" s="43">
        <v>0</v>
      </c>
      <c r="O88" s="43">
        <v>0</v>
      </c>
      <c r="P88" s="23"/>
      <c r="Q88" s="23"/>
      <c r="R88" s="23"/>
      <c r="S88" s="17"/>
      <c r="T88" s="17"/>
      <c r="U88" s="17"/>
      <c r="V88" s="17"/>
    </row>
    <row r="89" spans="1:22" s="18" customFormat="1" ht="17.25" customHeight="1">
      <c r="A89" s="140" t="s">
        <v>74</v>
      </c>
      <c r="B89" s="140"/>
      <c r="C89" s="140"/>
      <c r="D89" s="41">
        <f t="shared" si="11"/>
        <v>2500</v>
      </c>
      <c r="E89" s="42">
        <v>2500</v>
      </c>
      <c r="F89" s="42">
        <v>0</v>
      </c>
      <c r="G89" s="42">
        <v>0</v>
      </c>
      <c r="H89" s="41">
        <f t="shared" si="12"/>
        <v>1500</v>
      </c>
      <c r="I89" s="42">
        <v>1500</v>
      </c>
      <c r="J89" s="42">
        <v>0</v>
      </c>
      <c r="K89" s="42">
        <v>0</v>
      </c>
      <c r="L89" s="40">
        <f t="shared" si="13"/>
        <v>1500</v>
      </c>
      <c r="M89" s="43">
        <v>1500</v>
      </c>
      <c r="N89" s="43">
        <v>0</v>
      </c>
      <c r="O89" s="43">
        <v>0</v>
      </c>
      <c r="P89" s="23"/>
      <c r="Q89" s="23"/>
      <c r="R89" s="23"/>
      <c r="S89" s="17"/>
      <c r="T89" s="17"/>
      <c r="U89" s="17"/>
      <c r="V89" s="17"/>
    </row>
    <row r="90" spans="1:22" s="18" customFormat="1" ht="34.5" customHeight="1">
      <c r="A90" s="140" t="s">
        <v>75</v>
      </c>
      <c r="B90" s="140"/>
      <c r="C90" s="140"/>
      <c r="D90" s="41">
        <f t="shared" si="11"/>
        <v>9012349</v>
      </c>
      <c r="E90" s="42">
        <v>8647391</v>
      </c>
      <c r="F90" s="42">
        <v>364958</v>
      </c>
      <c r="G90" s="42">
        <v>0</v>
      </c>
      <c r="H90" s="41">
        <f t="shared" si="12"/>
        <v>8955693.83</v>
      </c>
      <c r="I90" s="42">
        <v>8348193.03</v>
      </c>
      <c r="J90" s="42">
        <v>607500.8</v>
      </c>
      <c r="K90" s="42">
        <v>213975.84</v>
      </c>
      <c r="L90" s="40">
        <f t="shared" si="13"/>
        <v>8866925.21</v>
      </c>
      <c r="M90" s="43">
        <v>8288433.62</v>
      </c>
      <c r="N90" s="43">
        <v>578491.59</v>
      </c>
      <c r="O90" s="43">
        <v>213975.84</v>
      </c>
      <c r="P90" s="23"/>
      <c r="Q90" s="23"/>
      <c r="R90" s="23"/>
      <c r="S90" s="17"/>
      <c r="T90" s="17"/>
      <c r="U90" s="17"/>
      <c r="V90" s="17"/>
    </row>
    <row r="91" spans="1:22" s="18" customFormat="1" ht="66" customHeight="1">
      <c r="A91" s="140" t="s">
        <v>76</v>
      </c>
      <c r="B91" s="140"/>
      <c r="C91" s="140"/>
      <c r="D91" s="41">
        <f>E91</f>
        <v>263078</v>
      </c>
      <c r="E91" s="42">
        <v>263078</v>
      </c>
      <c r="F91" s="42">
        <v>0</v>
      </c>
      <c r="G91" s="42">
        <v>0</v>
      </c>
      <c r="H91" s="41">
        <f>I91</f>
        <v>272425</v>
      </c>
      <c r="I91" s="42">
        <v>272425</v>
      </c>
      <c r="J91" s="42">
        <v>0</v>
      </c>
      <c r="K91" s="42">
        <v>0</v>
      </c>
      <c r="L91" s="40">
        <f t="shared" si="13"/>
        <v>243608.06</v>
      </c>
      <c r="M91" s="43">
        <v>243608.06</v>
      </c>
      <c r="N91" s="43">
        <v>0</v>
      </c>
      <c r="O91" s="43">
        <v>0</v>
      </c>
      <c r="P91" s="23"/>
      <c r="Q91" s="23"/>
      <c r="R91" s="23"/>
      <c r="S91" s="17"/>
      <c r="T91" s="17"/>
      <c r="U91" s="17"/>
      <c r="V91" s="17"/>
    </row>
    <row r="92" spans="1:22" s="18" customFormat="1" ht="36" customHeight="1">
      <c r="A92" s="140" t="s">
        <v>77</v>
      </c>
      <c r="B92" s="140"/>
      <c r="C92" s="140"/>
      <c r="D92" s="41">
        <f>E92+F92</f>
        <v>2065562</v>
      </c>
      <c r="E92" s="42">
        <v>2065562</v>
      </c>
      <c r="F92" s="42">
        <v>0</v>
      </c>
      <c r="G92" s="42">
        <v>0</v>
      </c>
      <c r="H92" s="41">
        <f>I92+J92</f>
        <v>2377997.89</v>
      </c>
      <c r="I92" s="42">
        <v>2061101.59</v>
      </c>
      <c r="J92" s="42">
        <v>316896.3</v>
      </c>
      <c r="K92" s="42">
        <v>0</v>
      </c>
      <c r="L92" s="40">
        <f>M92+N92</f>
        <v>2124470.58</v>
      </c>
      <c r="M92" s="43">
        <v>1807574.28</v>
      </c>
      <c r="N92" s="43">
        <v>316896.3</v>
      </c>
      <c r="O92" s="43">
        <v>0</v>
      </c>
      <c r="P92" s="23"/>
      <c r="Q92" s="23"/>
      <c r="R92" s="23"/>
      <c r="S92" s="17"/>
      <c r="T92" s="17"/>
      <c r="U92" s="17"/>
      <c r="V92" s="17"/>
    </row>
    <row r="93" spans="1:22" s="18" customFormat="1" ht="36.75" customHeight="1">
      <c r="A93" s="140" t="s">
        <v>78</v>
      </c>
      <c r="B93" s="140"/>
      <c r="C93" s="140"/>
      <c r="D93" s="41">
        <f>E93</f>
        <v>15591600</v>
      </c>
      <c r="E93" s="42">
        <v>15591600</v>
      </c>
      <c r="F93" s="42">
        <v>0</v>
      </c>
      <c r="G93" s="42">
        <v>0</v>
      </c>
      <c r="H93" s="41">
        <f>I93+J93</f>
        <v>15862079</v>
      </c>
      <c r="I93" s="42">
        <v>15862079</v>
      </c>
      <c r="J93" s="42">
        <v>0</v>
      </c>
      <c r="K93" s="42">
        <v>0</v>
      </c>
      <c r="L93" s="40">
        <f t="shared" si="13"/>
        <v>15189386.05</v>
      </c>
      <c r="M93" s="43">
        <v>15189386.05</v>
      </c>
      <c r="N93" s="43">
        <v>0</v>
      </c>
      <c r="O93" s="43">
        <v>0</v>
      </c>
      <c r="P93" s="23"/>
      <c r="Q93" s="23"/>
      <c r="R93" s="23"/>
      <c r="S93" s="17"/>
      <c r="T93" s="17"/>
      <c r="U93" s="17"/>
      <c r="V93" s="17"/>
    </row>
    <row r="94" spans="1:22" s="18" customFormat="1" ht="21.75" customHeight="1">
      <c r="A94" s="140" t="s">
        <v>79</v>
      </c>
      <c r="B94" s="140"/>
      <c r="C94" s="140"/>
      <c r="D94" s="41">
        <f aca="true" t="shared" si="14" ref="D94:N94">D95</f>
        <v>0</v>
      </c>
      <c r="E94" s="42">
        <f t="shared" si="14"/>
        <v>52200</v>
      </c>
      <c r="F94" s="42">
        <f t="shared" si="14"/>
        <v>0</v>
      </c>
      <c r="G94" s="42">
        <v>0</v>
      </c>
      <c r="H94" s="41">
        <f t="shared" si="14"/>
        <v>48618</v>
      </c>
      <c r="I94" s="42">
        <f t="shared" si="14"/>
        <v>48618</v>
      </c>
      <c r="J94" s="42">
        <f t="shared" si="14"/>
        <v>0</v>
      </c>
      <c r="K94" s="42">
        <v>0</v>
      </c>
      <c r="L94" s="40">
        <f t="shared" si="14"/>
        <v>36161.51</v>
      </c>
      <c r="M94" s="43">
        <f t="shared" si="14"/>
        <v>36161.51</v>
      </c>
      <c r="N94" s="43">
        <f t="shared" si="14"/>
        <v>0</v>
      </c>
      <c r="O94" s="43">
        <v>0</v>
      </c>
      <c r="P94" s="23"/>
      <c r="Q94" s="23"/>
      <c r="R94" s="23"/>
      <c r="S94" s="17"/>
      <c r="T94" s="17"/>
      <c r="U94" s="17"/>
      <c r="V94" s="17"/>
    </row>
    <row r="95" spans="1:22" s="18" customFormat="1" ht="20.25" customHeight="1">
      <c r="A95" s="140" t="s">
        <v>80</v>
      </c>
      <c r="B95" s="140"/>
      <c r="C95" s="140"/>
      <c r="D95" s="41"/>
      <c r="E95" s="42">
        <v>52200</v>
      </c>
      <c r="F95" s="42">
        <v>0</v>
      </c>
      <c r="G95" s="42">
        <v>0</v>
      </c>
      <c r="H95" s="41">
        <f aca="true" t="shared" si="15" ref="H95:H100">I95+J95</f>
        <v>48618</v>
      </c>
      <c r="I95" s="42">
        <v>48618</v>
      </c>
      <c r="J95" s="42">
        <v>0</v>
      </c>
      <c r="K95" s="42">
        <v>0</v>
      </c>
      <c r="L95" s="40">
        <f>M95</f>
        <v>36161.51</v>
      </c>
      <c r="M95" s="43">
        <v>36161.51</v>
      </c>
      <c r="N95" s="43">
        <v>0</v>
      </c>
      <c r="O95" s="43">
        <v>0</v>
      </c>
      <c r="P95" s="23"/>
      <c r="Q95" s="23"/>
      <c r="R95" s="23"/>
      <c r="S95" s="17"/>
      <c r="T95" s="17"/>
      <c r="U95" s="17"/>
      <c r="V95" s="17"/>
    </row>
    <row r="96" spans="1:22" s="18" customFormat="1" ht="20.25" customHeight="1">
      <c r="A96" s="139" t="s">
        <v>81</v>
      </c>
      <c r="B96" s="139"/>
      <c r="C96" s="139"/>
      <c r="D96" s="36">
        <f aca="true" t="shared" si="16" ref="D96:D101">E96+F96</f>
        <v>44683</v>
      </c>
      <c r="E96" s="37">
        <f>E97</f>
        <v>44683</v>
      </c>
      <c r="F96" s="37">
        <f>F97</f>
        <v>0</v>
      </c>
      <c r="G96" s="37">
        <f>G97</f>
        <v>0</v>
      </c>
      <c r="H96" s="36">
        <f t="shared" si="15"/>
        <v>66243.69</v>
      </c>
      <c r="I96" s="37">
        <f>I97</f>
        <v>57057.09</v>
      </c>
      <c r="J96" s="37">
        <f>J97</f>
        <v>9186.6</v>
      </c>
      <c r="K96" s="37">
        <f>K97</f>
        <v>0</v>
      </c>
      <c r="L96" s="38">
        <f>M96+N96</f>
        <v>31366.69</v>
      </c>
      <c r="M96" s="39">
        <f>M97</f>
        <v>30374.09</v>
      </c>
      <c r="N96" s="39">
        <f>N97</f>
        <v>992.6</v>
      </c>
      <c r="O96" s="39">
        <f>O97</f>
        <v>0</v>
      </c>
      <c r="P96" s="64"/>
      <c r="Q96" s="64"/>
      <c r="R96" s="64"/>
      <c r="S96" s="17"/>
      <c r="T96" s="17"/>
      <c r="U96" s="17"/>
      <c r="V96" s="17"/>
    </row>
    <row r="97" spans="1:22" s="18" customFormat="1" ht="21" customHeight="1">
      <c r="A97" s="140" t="s">
        <v>82</v>
      </c>
      <c r="B97" s="140"/>
      <c r="C97" s="140"/>
      <c r="D97" s="41">
        <f t="shared" si="16"/>
        <v>44683</v>
      </c>
      <c r="E97" s="42">
        <v>44683</v>
      </c>
      <c r="F97" s="42">
        <v>0</v>
      </c>
      <c r="G97" s="42">
        <v>0</v>
      </c>
      <c r="H97" s="41">
        <f t="shared" si="15"/>
        <v>66243.69</v>
      </c>
      <c r="I97" s="42">
        <v>57057.09</v>
      </c>
      <c r="J97" s="42">
        <v>9186.6</v>
      </c>
      <c r="K97" s="42">
        <v>0</v>
      </c>
      <c r="L97" s="40">
        <f>M97+N97</f>
        <v>31366.69</v>
      </c>
      <c r="M97" s="43">
        <v>30374.09</v>
      </c>
      <c r="N97" s="43">
        <v>992.6</v>
      </c>
      <c r="O97" s="43">
        <v>0</v>
      </c>
      <c r="P97" s="23"/>
      <c r="Q97" s="23"/>
      <c r="R97" s="23"/>
      <c r="S97" s="17"/>
      <c r="T97" s="17"/>
      <c r="U97" s="17"/>
      <c r="V97" s="17"/>
    </row>
    <row r="98" spans="1:22" s="18" customFormat="1" ht="20.25" customHeight="1">
      <c r="A98" s="142" t="s">
        <v>83</v>
      </c>
      <c r="B98" s="142"/>
      <c r="C98" s="142"/>
      <c r="D98" s="36">
        <f t="shared" si="16"/>
        <v>7972181</v>
      </c>
      <c r="E98" s="37">
        <f>E99+E100</f>
        <v>6006316</v>
      </c>
      <c r="F98" s="37">
        <f>F99+F100</f>
        <v>1965865</v>
      </c>
      <c r="G98" s="37">
        <f>G99+G100</f>
        <v>999301</v>
      </c>
      <c r="H98" s="36">
        <f t="shared" si="15"/>
        <v>7504487.55</v>
      </c>
      <c r="I98" s="37">
        <f>I99+I100</f>
        <v>6531627.47</v>
      </c>
      <c r="J98" s="37">
        <f>J99+J100</f>
        <v>972860.08</v>
      </c>
      <c r="K98" s="37">
        <f>K99+K100</f>
        <v>518144.95</v>
      </c>
      <c r="L98" s="38">
        <f>M98+N98</f>
        <v>6751202.02</v>
      </c>
      <c r="M98" s="39">
        <f>M99+M100</f>
        <v>6323460.8</v>
      </c>
      <c r="N98" s="39">
        <f>N99+N100</f>
        <v>427741.22</v>
      </c>
      <c r="O98" s="39">
        <f>O99+O100</f>
        <v>0</v>
      </c>
      <c r="P98" s="64"/>
      <c r="Q98" s="64"/>
      <c r="R98" s="64"/>
      <c r="S98" s="17"/>
      <c r="T98" s="17"/>
      <c r="U98" s="17"/>
      <c r="V98" s="17"/>
    </row>
    <row r="99" spans="1:22" s="18" customFormat="1" ht="21.75" customHeight="1">
      <c r="A99" s="137" t="s">
        <v>84</v>
      </c>
      <c r="B99" s="137"/>
      <c r="C99" s="137"/>
      <c r="D99" s="41">
        <f t="shared" si="16"/>
        <v>60000</v>
      </c>
      <c r="E99" s="42">
        <v>60000</v>
      </c>
      <c r="F99" s="42">
        <v>0</v>
      </c>
      <c r="G99" s="42">
        <v>0</v>
      </c>
      <c r="H99" s="41">
        <f t="shared" si="15"/>
        <v>70900</v>
      </c>
      <c r="I99" s="42">
        <v>70900</v>
      </c>
      <c r="J99" s="42">
        <v>0</v>
      </c>
      <c r="K99" s="42">
        <v>0</v>
      </c>
      <c r="L99" s="40">
        <f>M99+N99</f>
        <v>68280</v>
      </c>
      <c r="M99" s="43">
        <v>68280</v>
      </c>
      <c r="N99" s="43">
        <v>0</v>
      </c>
      <c r="O99" s="43">
        <v>0</v>
      </c>
      <c r="P99" s="23"/>
      <c r="Q99" s="23"/>
      <c r="R99" s="23"/>
      <c r="S99" s="17"/>
      <c r="T99" s="17"/>
      <c r="U99" s="17"/>
      <c r="V99" s="17"/>
    </row>
    <row r="100" spans="1:22" s="18" customFormat="1" ht="36" customHeight="1">
      <c r="A100" s="140" t="s">
        <v>85</v>
      </c>
      <c r="B100" s="140"/>
      <c r="C100" s="140"/>
      <c r="D100" s="41">
        <f t="shared" si="16"/>
        <v>7912181</v>
      </c>
      <c r="E100" s="42">
        <v>5946316</v>
      </c>
      <c r="F100" s="42">
        <v>1965865</v>
      </c>
      <c r="G100" s="42">
        <v>999301</v>
      </c>
      <c r="H100" s="41">
        <f t="shared" si="15"/>
        <v>7433587.55</v>
      </c>
      <c r="I100" s="42">
        <v>6460727.47</v>
      </c>
      <c r="J100" s="42">
        <v>972860.08</v>
      </c>
      <c r="K100" s="42">
        <v>518144.95</v>
      </c>
      <c r="L100" s="40">
        <f>M100+N100</f>
        <v>6682922.02</v>
      </c>
      <c r="M100" s="43">
        <v>6255180.8</v>
      </c>
      <c r="N100" s="43">
        <v>427741.22</v>
      </c>
      <c r="O100" s="43">
        <v>0</v>
      </c>
      <c r="P100" s="23"/>
      <c r="Q100" s="23"/>
      <c r="R100" s="23"/>
      <c r="S100" s="17"/>
      <c r="T100" s="17"/>
      <c r="U100" s="17"/>
      <c r="V100" s="17"/>
    </row>
    <row r="101" spans="1:22" s="18" customFormat="1" ht="33.75" customHeight="1">
      <c r="A101" s="147" t="s">
        <v>86</v>
      </c>
      <c r="B101" s="147"/>
      <c r="C101" s="147"/>
      <c r="D101" s="86">
        <f t="shared" si="16"/>
        <v>142489284</v>
      </c>
      <c r="E101" s="86">
        <f>E69+E74+E96+E98+E71+E94</f>
        <v>139947752</v>
      </c>
      <c r="F101" s="86">
        <f>F69+F74+F96+F98+F71+F94</f>
        <v>2541532</v>
      </c>
      <c r="G101" s="86">
        <f>G74+G98</f>
        <v>1208101</v>
      </c>
      <c r="H101" s="86">
        <f>H69+H74+H96+H98+H71+H94</f>
        <v>136000330.76999998</v>
      </c>
      <c r="I101" s="86">
        <f>I69+I71+I74+I96+I98+I94</f>
        <v>133787608.85</v>
      </c>
      <c r="J101" s="86">
        <f>J69+J71+J74+J96+J98+J94</f>
        <v>2212721.92</v>
      </c>
      <c r="K101" s="86">
        <f>K69+K71+K74+K96+K98+K94</f>
        <v>1021604.31</v>
      </c>
      <c r="L101" s="87">
        <f>L69+L74+L96+L98+L71+L94</f>
        <v>132961791.30000001</v>
      </c>
      <c r="M101" s="87">
        <f>M69+M71+M74+M96+M98+M94</f>
        <v>131393601.83000001</v>
      </c>
      <c r="N101" s="87">
        <f>N69+N71+N74+N96+N98+N94</f>
        <v>1568189.47</v>
      </c>
      <c r="O101" s="87">
        <f>O69+O71+O74+O96+O98+O94</f>
        <v>448494.56</v>
      </c>
      <c r="P101" s="65"/>
      <c r="Q101" s="65"/>
      <c r="R101" s="65"/>
      <c r="S101" s="17"/>
      <c r="T101" s="17"/>
      <c r="U101" s="17"/>
      <c r="V101" s="17"/>
    </row>
    <row r="102" spans="1:22" s="24" customFormat="1" ht="31.5" customHeight="1">
      <c r="A102" s="148"/>
      <c r="B102" s="148"/>
      <c r="C102" s="148"/>
      <c r="D102" s="148"/>
      <c r="E102" s="148"/>
      <c r="F102" s="148"/>
      <c r="G102" s="148"/>
      <c r="H102" s="148"/>
      <c r="I102" s="148"/>
      <c r="J102" s="148"/>
      <c r="K102" s="148"/>
      <c r="L102" s="148"/>
      <c r="M102" s="148"/>
      <c r="N102" s="148"/>
      <c r="O102" s="17"/>
      <c r="P102" s="21"/>
      <c r="Q102" s="21"/>
      <c r="R102" s="21"/>
      <c r="S102" s="17"/>
      <c r="T102" s="17"/>
      <c r="U102" s="17"/>
      <c r="V102" s="17"/>
    </row>
    <row r="103" spans="1:22" s="8" customFormat="1" ht="33">
      <c r="A103" s="149" t="s">
        <v>97</v>
      </c>
      <c r="B103" s="149"/>
      <c r="C103" s="149"/>
      <c r="D103" s="149"/>
      <c r="E103" s="149"/>
      <c r="F103" s="149"/>
      <c r="G103" s="149"/>
      <c r="H103" s="149"/>
      <c r="I103" s="149"/>
      <c r="J103" s="149"/>
      <c r="K103" s="149"/>
      <c r="L103" s="149"/>
      <c r="M103" s="149"/>
      <c r="N103" s="149"/>
      <c r="O103" s="76"/>
      <c r="P103" s="21"/>
      <c r="Q103" s="21"/>
      <c r="R103" s="21"/>
      <c r="S103" s="17"/>
      <c r="T103" s="17"/>
      <c r="U103" s="17"/>
      <c r="V103" s="17"/>
    </row>
    <row r="104" spans="1:22" s="8" customFormat="1" ht="23.25" customHeight="1">
      <c r="A104" s="88"/>
      <c r="B104" s="88"/>
      <c r="C104" s="88"/>
      <c r="D104" s="88"/>
      <c r="E104" s="88"/>
      <c r="F104" s="88"/>
      <c r="G104" s="88"/>
      <c r="H104" s="88"/>
      <c r="I104" s="88"/>
      <c r="J104" s="88"/>
      <c r="K104" s="88"/>
      <c r="L104" s="88"/>
      <c r="M104" s="88"/>
      <c r="N104" s="88"/>
      <c r="O104" s="17"/>
      <c r="P104" s="61"/>
      <c r="Q104" s="61"/>
      <c r="R104" s="61"/>
      <c r="S104" s="17"/>
      <c r="T104" s="17"/>
      <c r="U104" s="17"/>
      <c r="V104" s="17"/>
    </row>
    <row r="105" spans="1:18" s="25" customFormat="1" ht="33">
      <c r="A105" s="154"/>
      <c r="B105" s="154"/>
      <c r="C105" s="154"/>
      <c r="D105" s="154"/>
      <c r="E105" s="154"/>
      <c r="F105" s="154"/>
      <c r="G105" s="154"/>
      <c r="H105" s="154"/>
      <c r="I105" s="154"/>
      <c r="J105" s="154"/>
      <c r="K105" s="154"/>
      <c r="L105" s="154"/>
      <c r="M105" s="154"/>
      <c r="N105" s="154"/>
      <c r="O105" s="17"/>
      <c r="P105" s="62"/>
      <c r="Q105" s="62"/>
      <c r="R105" s="62"/>
    </row>
    <row r="106" spans="1:18" s="25" customFormat="1" ht="26.25" customHeight="1">
      <c r="A106" s="89"/>
      <c r="B106" s="89"/>
      <c r="C106" s="89"/>
      <c r="D106" s="89"/>
      <c r="E106" s="89"/>
      <c r="F106" s="89"/>
      <c r="G106" s="89"/>
      <c r="H106" s="89"/>
      <c r="I106" s="89"/>
      <c r="J106" s="90"/>
      <c r="K106" s="89"/>
      <c r="L106" s="89"/>
      <c r="M106" s="91"/>
      <c r="N106" s="91"/>
      <c r="O106" s="17"/>
      <c r="P106" s="62"/>
      <c r="Q106" s="62"/>
      <c r="R106" s="62"/>
    </row>
    <row r="107" spans="1:18" s="8" customFormat="1" ht="20.25">
      <c r="A107" s="150"/>
      <c r="B107" s="150"/>
      <c r="C107" s="150"/>
      <c r="D107" s="150"/>
      <c r="E107" s="150"/>
      <c r="F107" s="150"/>
      <c r="G107" s="150"/>
      <c r="H107" s="150"/>
      <c r="I107" s="150"/>
      <c r="J107" s="150"/>
      <c r="K107" s="150"/>
      <c r="L107" s="150"/>
      <c r="M107" s="150"/>
      <c r="N107" s="150"/>
      <c r="P107" s="63"/>
      <c r="Q107" s="63"/>
      <c r="R107" s="63"/>
    </row>
    <row r="108" spans="1:14" s="8" customFormat="1" ht="16.5">
      <c r="A108" s="144"/>
      <c r="B108" s="144"/>
      <c r="C108" s="144"/>
      <c r="D108" s="26"/>
      <c r="E108" s="26"/>
      <c r="F108" s="26"/>
      <c r="G108" s="26"/>
      <c r="H108" s="27"/>
      <c r="I108" s="27"/>
      <c r="J108" s="28"/>
      <c r="K108" s="28"/>
      <c r="L108" s="151"/>
      <c r="M108" s="151"/>
      <c r="N108" s="29"/>
    </row>
    <row r="109" spans="1:14" s="8" customFormat="1" ht="17.25" customHeight="1">
      <c r="A109" s="144"/>
      <c r="B109" s="144"/>
      <c r="C109" s="144"/>
      <c r="D109" s="30"/>
      <c r="E109" s="2"/>
      <c r="F109" s="2"/>
      <c r="G109" s="2"/>
      <c r="H109" s="3"/>
      <c r="I109" s="3"/>
      <c r="J109" s="31"/>
      <c r="K109" s="31"/>
      <c r="L109" s="145"/>
      <c r="M109" s="145"/>
      <c r="N109" s="3"/>
    </row>
    <row r="110" spans="1:14" s="8" customFormat="1" ht="16.5">
      <c r="A110" s="146"/>
      <c r="B110" s="146"/>
      <c r="C110" s="146"/>
      <c r="D110" s="2"/>
      <c r="E110" s="2"/>
      <c r="F110" s="2"/>
      <c r="G110" s="2"/>
      <c r="H110" s="3"/>
      <c r="I110" s="3"/>
      <c r="J110" s="3"/>
      <c r="K110" s="3"/>
      <c r="L110" s="3"/>
      <c r="M110" s="3"/>
      <c r="N110" s="3"/>
    </row>
    <row r="111" spans="1:14" s="8" customFormat="1" ht="16.5">
      <c r="A111" s="32"/>
      <c r="B111" s="32"/>
      <c r="C111" s="32"/>
      <c r="D111" s="2"/>
      <c r="E111" s="2"/>
      <c r="F111" s="2"/>
      <c r="G111" s="2"/>
      <c r="H111" s="3"/>
      <c r="I111" s="3"/>
      <c r="J111" s="3"/>
      <c r="K111" s="3"/>
      <c r="L111" s="3"/>
      <c r="M111" s="3"/>
      <c r="N111" s="3"/>
    </row>
    <row r="112" spans="1:14" s="8" customFormat="1" ht="16.5">
      <c r="A112" s="1"/>
      <c r="B112" s="1"/>
      <c r="C112" s="1"/>
      <c r="D112" s="2"/>
      <c r="E112" s="2"/>
      <c r="F112" s="2"/>
      <c r="G112" s="2"/>
      <c r="H112" s="3"/>
      <c r="I112" s="3"/>
      <c r="J112" s="3"/>
      <c r="K112" s="3"/>
      <c r="L112" s="3"/>
      <c r="M112" s="3"/>
      <c r="N112" s="3"/>
    </row>
    <row r="113" spans="1:14" s="33" customFormat="1" ht="16.5">
      <c r="A113" s="1"/>
      <c r="B113" s="1"/>
      <c r="C113" s="1"/>
      <c r="D113" s="2"/>
      <c r="E113" s="2"/>
      <c r="F113" s="2"/>
      <c r="G113" s="2"/>
      <c r="H113" s="3"/>
      <c r="I113" s="3"/>
      <c r="J113" s="3"/>
      <c r="K113" s="3"/>
      <c r="L113" s="3"/>
      <c r="M113" s="3"/>
      <c r="N113" s="3"/>
    </row>
    <row r="114" spans="1:14" s="8" customFormat="1" ht="16.5">
      <c r="A114" s="1"/>
      <c r="B114" s="1"/>
      <c r="C114" s="1"/>
      <c r="D114" s="2"/>
      <c r="E114" s="2"/>
      <c r="F114" s="2"/>
      <c r="G114" s="2"/>
      <c r="H114" s="3"/>
      <c r="I114" s="3"/>
      <c r="J114" s="3"/>
      <c r="K114" s="3"/>
      <c r="L114" s="3"/>
      <c r="M114" s="3"/>
      <c r="N114" s="3"/>
    </row>
    <row r="115" spans="1:14" s="8" customFormat="1" ht="16.5">
      <c r="A115" s="1"/>
      <c r="B115" s="1"/>
      <c r="C115" s="1"/>
      <c r="D115" s="2"/>
      <c r="E115" s="2"/>
      <c r="F115" s="2"/>
      <c r="G115" s="2"/>
      <c r="H115" s="3"/>
      <c r="I115" s="3"/>
      <c r="J115" s="3"/>
      <c r="K115" s="3"/>
      <c r="L115" s="3"/>
      <c r="M115" s="3"/>
      <c r="N115" s="3"/>
    </row>
    <row r="116" spans="1:14" s="8" customFormat="1" ht="16.5">
      <c r="A116" s="1"/>
      <c r="B116" s="1"/>
      <c r="C116" s="1"/>
      <c r="D116" s="2"/>
      <c r="E116" s="2"/>
      <c r="F116" s="2"/>
      <c r="G116" s="2"/>
      <c r="H116" s="3"/>
      <c r="I116" s="3"/>
      <c r="J116" s="3"/>
      <c r="K116" s="3"/>
      <c r="L116" s="3"/>
      <c r="M116" s="3"/>
      <c r="N116" s="3"/>
    </row>
    <row r="117" spans="1:14" s="8" customFormat="1" ht="16.5">
      <c r="A117" s="1"/>
      <c r="B117" s="1"/>
      <c r="C117" s="1"/>
      <c r="D117" s="2"/>
      <c r="E117" s="2"/>
      <c r="F117" s="2"/>
      <c r="G117" s="2"/>
      <c r="H117" s="3"/>
      <c r="I117" s="3"/>
      <c r="J117" s="3"/>
      <c r="K117" s="3"/>
      <c r="L117" s="3"/>
      <c r="M117" s="3"/>
      <c r="N117" s="3"/>
    </row>
    <row r="118" spans="1:14" s="8" customFormat="1" ht="16.5">
      <c r="A118" s="1"/>
      <c r="B118" s="1"/>
      <c r="C118" s="1"/>
      <c r="D118" s="2"/>
      <c r="E118" s="2"/>
      <c r="F118" s="2"/>
      <c r="G118" s="2"/>
      <c r="H118" s="3"/>
      <c r="I118" s="3"/>
      <c r="J118" s="3"/>
      <c r="K118" s="3"/>
      <c r="L118" s="3"/>
      <c r="M118" s="3"/>
      <c r="N118" s="3"/>
    </row>
    <row r="119" spans="1:14" s="8" customFormat="1" ht="16.5">
      <c r="A119" s="1"/>
      <c r="B119" s="1"/>
      <c r="C119" s="1"/>
      <c r="D119" s="2"/>
      <c r="E119" s="2"/>
      <c r="F119" s="2"/>
      <c r="G119" s="2"/>
      <c r="H119" s="3"/>
      <c r="I119" s="3"/>
      <c r="J119" s="3"/>
      <c r="K119" s="3"/>
      <c r="L119" s="3"/>
      <c r="M119" s="3"/>
      <c r="N119" s="3"/>
    </row>
    <row r="120" spans="1:14" s="8" customFormat="1" ht="16.5">
      <c r="A120" s="1"/>
      <c r="B120" s="1"/>
      <c r="C120" s="1"/>
      <c r="D120" s="2"/>
      <c r="E120" s="2"/>
      <c r="F120" s="2"/>
      <c r="G120" s="2"/>
      <c r="H120" s="3"/>
      <c r="I120" s="3"/>
      <c r="J120" s="3"/>
      <c r="K120" s="3"/>
      <c r="L120" s="3"/>
      <c r="M120" s="3"/>
      <c r="N120" s="3"/>
    </row>
    <row r="121" spans="1:14" s="8" customFormat="1" ht="16.5">
      <c r="A121" s="1"/>
      <c r="B121" s="1"/>
      <c r="C121" s="1"/>
      <c r="D121" s="2"/>
      <c r="E121" s="2"/>
      <c r="F121" s="2"/>
      <c r="G121" s="2"/>
      <c r="H121" s="3"/>
      <c r="I121" s="3"/>
      <c r="J121" s="3"/>
      <c r="K121" s="3"/>
      <c r="L121" s="3"/>
      <c r="M121" s="3"/>
      <c r="N121" s="3"/>
    </row>
    <row r="122" spans="1:14" s="8" customFormat="1" ht="16.5">
      <c r="A122" s="1"/>
      <c r="B122" s="1"/>
      <c r="C122" s="1"/>
      <c r="D122" s="2"/>
      <c r="E122" s="2"/>
      <c r="F122" s="2"/>
      <c r="G122" s="2"/>
      <c r="H122" s="3"/>
      <c r="I122" s="3"/>
      <c r="J122" s="3"/>
      <c r="K122" s="3"/>
      <c r="L122" s="3"/>
      <c r="M122" s="3"/>
      <c r="N122" s="3"/>
    </row>
    <row r="123" spans="1:14" s="8" customFormat="1" ht="16.5">
      <c r="A123" s="1"/>
      <c r="B123" s="1"/>
      <c r="C123" s="1"/>
      <c r="D123" s="2"/>
      <c r="E123" s="2"/>
      <c r="F123" s="2"/>
      <c r="G123" s="2"/>
      <c r="H123" s="3"/>
      <c r="I123" s="3"/>
      <c r="J123" s="3"/>
      <c r="K123" s="3"/>
      <c r="L123" s="3"/>
      <c r="M123" s="3"/>
      <c r="N123" s="3"/>
    </row>
    <row r="124" spans="1:14" s="8" customFormat="1" ht="16.5">
      <c r="A124" s="1"/>
      <c r="B124" s="1"/>
      <c r="C124" s="1"/>
      <c r="D124" s="2"/>
      <c r="E124" s="2"/>
      <c r="F124" s="2"/>
      <c r="G124" s="2"/>
      <c r="H124" s="3"/>
      <c r="I124" s="3"/>
      <c r="J124" s="3"/>
      <c r="K124" s="3"/>
      <c r="L124" s="3"/>
      <c r="M124" s="3"/>
      <c r="N124" s="3"/>
    </row>
    <row r="125" spans="1:14" s="8" customFormat="1" ht="16.5">
      <c r="A125" s="1"/>
      <c r="B125" s="1"/>
      <c r="C125" s="1"/>
      <c r="D125" s="2"/>
      <c r="E125" s="2"/>
      <c r="F125" s="2"/>
      <c r="G125" s="2"/>
      <c r="H125" s="3"/>
      <c r="I125" s="3"/>
      <c r="J125" s="3"/>
      <c r="K125" s="3"/>
      <c r="L125" s="3"/>
      <c r="M125" s="3"/>
      <c r="N125" s="3"/>
    </row>
    <row r="126" spans="1:14" s="8" customFormat="1" ht="16.5">
      <c r="A126" s="1"/>
      <c r="B126" s="1"/>
      <c r="C126" s="1"/>
      <c r="D126" s="2"/>
      <c r="E126" s="2"/>
      <c r="F126" s="2"/>
      <c r="G126" s="2"/>
      <c r="H126" s="3"/>
      <c r="I126" s="3"/>
      <c r="J126" s="3"/>
      <c r="K126" s="3"/>
      <c r="L126" s="3"/>
      <c r="M126" s="3"/>
      <c r="N126" s="3"/>
    </row>
    <row r="127" spans="1:14" s="8" customFormat="1" ht="16.5">
      <c r="A127" s="1"/>
      <c r="B127" s="1"/>
      <c r="C127" s="1"/>
      <c r="D127" s="2"/>
      <c r="E127" s="2"/>
      <c r="F127" s="2"/>
      <c r="G127" s="2"/>
      <c r="H127" s="3"/>
      <c r="I127" s="3"/>
      <c r="J127" s="3"/>
      <c r="K127" s="3"/>
      <c r="L127" s="3"/>
      <c r="M127" s="3"/>
      <c r="N127" s="3"/>
    </row>
    <row r="128" spans="1:14" s="8" customFormat="1" ht="16.5">
      <c r="A128" s="1"/>
      <c r="B128" s="1"/>
      <c r="C128" s="1"/>
      <c r="D128" s="2"/>
      <c r="E128" s="2"/>
      <c r="F128" s="2"/>
      <c r="G128" s="2"/>
      <c r="H128" s="3"/>
      <c r="I128" s="3"/>
      <c r="J128" s="3"/>
      <c r="K128" s="3"/>
      <c r="L128" s="3"/>
      <c r="M128" s="3"/>
      <c r="N128" s="3"/>
    </row>
    <row r="129" spans="1:14" s="8" customFormat="1" ht="16.5">
      <c r="A129" s="1"/>
      <c r="B129" s="1"/>
      <c r="C129" s="1"/>
      <c r="D129" s="2"/>
      <c r="E129" s="2"/>
      <c r="F129" s="2"/>
      <c r="G129" s="2"/>
      <c r="H129" s="3"/>
      <c r="I129" s="3"/>
      <c r="J129" s="3"/>
      <c r="K129" s="3"/>
      <c r="L129" s="3"/>
      <c r="M129" s="3"/>
      <c r="N129" s="3"/>
    </row>
    <row r="130" spans="1:14" s="8" customFormat="1" ht="16.5">
      <c r="A130" s="1"/>
      <c r="B130" s="1"/>
      <c r="C130" s="1"/>
      <c r="D130" s="2"/>
      <c r="E130" s="2"/>
      <c r="F130" s="2"/>
      <c r="G130" s="2"/>
      <c r="H130" s="3"/>
      <c r="I130" s="3"/>
      <c r="J130" s="3"/>
      <c r="K130" s="3"/>
      <c r="L130" s="3"/>
      <c r="M130" s="3"/>
      <c r="N130" s="3"/>
    </row>
    <row r="131" spans="1:14" s="8" customFormat="1" ht="16.5">
      <c r="A131" s="1"/>
      <c r="B131" s="1"/>
      <c r="C131" s="1"/>
      <c r="D131" s="2"/>
      <c r="E131" s="2"/>
      <c r="F131" s="2"/>
      <c r="G131" s="2"/>
      <c r="H131" s="3"/>
      <c r="I131" s="3"/>
      <c r="J131" s="3"/>
      <c r="K131" s="3"/>
      <c r="L131" s="3"/>
      <c r="M131" s="3"/>
      <c r="N131" s="3"/>
    </row>
    <row r="132" spans="1:14" s="8" customFormat="1" ht="16.5">
      <c r="A132" s="1"/>
      <c r="B132" s="1"/>
      <c r="C132" s="1"/>
      <c r="D132" s="2"/>
      <c r="E132" s="2"/>
      <c r="F132" s="2"/>
      <c r="G132" s="2"/>
      <c r="H132" s="3"/>
      <c r="I132" s="3"/>
      <c r="J132" s="3"/>
      <c r="K132" s="3"/>
      <c r="L132" s="3"/>
      <c r="M132" s="3"/>
      <c r="N132" s="3"/>
    </row>
    <row r="133" spans="1:14" s="8" customFormat="1" ht="16.5">
      <c r="A133" s="1"/>
      <c r="B133" s="1"/>
      <c r="C133" s="1"/>
      <c r="D133" s="2"/>
      <c r="E133" s="2"/>
      <c r="F133" s="2"/>
      <c r="G133" s="2"/>
      <c r="H133" s="3"/>
      <c r="I133" s="3"/>
      <c r="J133" s="3"/>
      <c r="K133" s="3"/>
      <c r="L133" s="3"/>
      <c r="M133" s="3"/>
      <c r="N133" s="3"/>
    </row>
    <row r="134" spans="1:14" s="8" customFormat="1" ht="16.5">
      <c r="A134" s="1"/>
      <c r="B134" s="1"/>
      <c r="C134" s="1"/>
      <c r="D134" s="2"/>
      <c r="E134" s="2"/>
      <c r="F134" s="2"/>
      <c r="G134" s="2"/>
      <c r="H134" s="3"/>
      <c r="I134" s="3"/>
      <c r="J134" s="3"/>
      <c r="K134" s="3"/>
      <c r="L134" s="3"/>
      <c r="M134" s="3"/>
      <c r="N134" s="3"/>
    </row>
    <row r="135" spans="1:14" s="8" customFormat="1" ht="16.5">
      <c r="A135" s="1"/>
      <c r="B135" s="1"/>
      <c r="C135" s="1"/>
      <c r="D135" s="2"/>
      <c r="E135" s="2"/>
      <c r="F135" s="2"/>
      <c r="G135" s="2"/>
      <c r="H135" s="3"/>
      <c r="I135" s="3"/>
      <c r="J135" s="3"/>
      <c r="K135" s="3"/>
      <c r="L135" s="3"/>
      <c r="M135" s="3"/>
      <c r="N135" s="3"/>
    </row>
    <row r="136" spans="1:14" s="8" customFormat="1" ht="16.5">
      <c r="A136" s="1"/>
      <c r="B136" s="1"/>
      <c r="C136" s="1"/>
      <c r="D136" s="2"/>
      <c r="E136" s="2"/>
      <c r="F136" s="2"/>
      <c r="G136" s="2"/>
      <c r="H136" s="3"/>
      <c r="I136" s="3"/>
      <c r="J136" s="3"/>
      <c r="K136" s="3"/>
      <c r="L136" s="3"/>
      <c r="M136" s="3"/>
      <c r="N136" s="3"/>
    </row>
    <row r="137" spans="1:14" s="8" customFormat="1" ht="16.5">
      <c r="A137" s="1"/>
      <c r="B137" s="1"/>
      <c r="C137" s="1"/>
      <c r="D137" s="2"/>
      <c r="E137" s="2"/>
      <c r="F137" s="2"/>
      <c r="G137" s="2"/>
      <c r="H137" s="3"/>
      <c r="I137" s="3"/>
      <c r="J137" s="3"/>
      <c r="K137" s="3"/>
      <c r="L137" s="3"/>
      <c r="M137" s="3"/>
      <c r="N137" s="3"/>
    </row>
    <row r="138" spans="1:14" s="8" customFormat="1" ht="16.5">
      <c r="A138" s="1"/>
      <c r="B138" s="1"/>
      <c r="C138" s="1"/>
      <c r="D138" s="2"/>
      <c r="E138" s="2"/>
      <c r="F138" s="2"/>
      <c r="G138" s="2"/>
      <c r="H138" s="3"/>
      <c r="I138" s="3"/>
      <c r="J138" s="3"/>
      <c r="K138" s="3"/>
      <c r="L138" s="3"/>
      <c r="M138" s="3"/>
      <c r="N138" s="3"/>
    </row>
    <row r="139" spans="1:14" s="8" customFormat="1" ht="16.5">
      <c r="A139" s="1"/>
      <c r="B139" s="1"/>
      <c r="C139" s="1"/>
      <c r="D139" s="2"/>
      <c r="E139" s="2"/>
      <c r="F139" s="2"/>
      <c r="G139" s="2"/>
      <c r="H139" s="3"/>
      <c r="I139" s="3"/>
      <c r="J139" s="3"/>
      <c r="K139" s="3"/>
      <c r="L139" s="3"/>
      <c r="M139" s="3"/>
      <c r="N139" s="3"/>
    </row>
    <row r="140" spans="1:14" s="8" customFormat="1" ht="16.5">
      <c r="A140" s="1"/>
      <c r="B140" s="1"/>
      <c r="C140" s="1"/>
      <c r="D140" s="2"/>
      <c r="E140" s="2"/>
      <c r="F140" s="2"/>
      <c r="G140" s="2"/>
      <c r="H140" s="3"/>
      <c r="I140" s="3"/>
      <c r="J140" s="3"/>
      <c r="K140" s="3"/>
      <c r="L140" s="3"/>
      <c r="M140" s="3"/>
      <c r="N140" s="3"/>
    </row>
    <row r="141" spans="1:14" s="8" customFormat="1" ht="16.5">
      <c r="A141" s="1"/>
      <c r="B141" s="1"/>
      <c r="C141" s="1"/>
      <c r="D141" s="2"/>
      <c r="E141" s="2"/>
      <c r="F141" s="2"/>
      <c r="G141" s="2"/>
      <c r="H141" s="3"/>
      <c r="I141" s="3"/>
      <c r="J141" s="3"/>
      <c r="K141" s="3"/>
      <c r="L141" s="3"/>
      <c r="M141" s="3"/>
      <c r="N141" s="3"/>
    </row>
    <row r="142" spans="1:14" s="8" customFormat="1" ht="16.5">
      <c r="A142" s="1"/>
      <c r="B142" s="1"/>
      <c r="C142" s="1"/>
      <c r="D142" s="2"/>
      <c r="E142" s="2"/>
      <c r="F142" s="2"/>
      <c r="G142" s="2"/>
      <c r="H142" s="3"/>
      <c r="I142" s="3"/>
      <c r="J142" s="3"/>
      <c r="K142" s="3"/>
      <c r="L142" s="3"/>
      <c r="M142" s="3"/>
      <c r="N142" s="3"/>
    </row>
    <row r="143" spans="1:14" s="8" customFormat="1" ht="16.5">
      <c r="A143" s="1"/>
      <c r="B143" s="1"/>
      <c r="C143" s="1"/>
      <c r="D143" s="2"/>
      <c r="E143" s="2"/>
      <c r="F143" s="2"/>
      <c r="G143" s="2"/>
      <c r="H143" s="3"/>
      <c r="I143" s="3"/>
      <c r="J143" s="3"/>
      <c r="K143" s="3"/>
      <c r="L143" s="3"/>
      <c r="M143" s="3"/>
      <c r="N143" s="3"/>
    </row>
    <row r="144" spans="1:14" s="8" customFormat="1" ht="16.5">
      <c r="A144" s="1"/>
      <c r="B144" s="1"/>
      <c r="C144" s="1"/>
      <c r="D144" s="2"/>
      <c r="E144" s="2"/>
      <c r="F144" s="2"/>
      <c r="G144" s="2"/>
      <c r="H144" s="3"/>
      <c r="I144" s="3"/>
      <c r="J144" s="3"/>
      <c r="K144" s="3"/>
      <c r="L144" s="3"/>
      <c r="M144" s="3"/>
      <c r="N144" s="3"/>
    </row>
    <row r="145" spans="1:14" s="8" customFormat="1" ht="16.5">
      <c r="A145" s="1"/>
      <c r="B145" s="1"/>
      <c r="C145" s="1"/>
      <c r="D145" s="2"/>
      <c r="E145" s="2"/>
      <c r="F145" s="2"/>
      <c r="G145" s="2"/>
      <c r="H145" s="3"/>
      <c r="I145" s="3"/>
      <c r="J145" s="3"/>
      <c r="K145" s="3"/>
      <c r="L145" s="3"/>
      <c r="M145" s="3"/>
      <c r="N145" s="3"/>
    </row>
    <row r="146" spans="1:14" s="8" customFormat="1" ht="16.5">
      <c r="A146" s="1"/>
      <c r="B146" s="1"/>
      <c r="C146" s="1"/>
      <c r="D146" s="2"/>
      <c r="E146" s="2"/>
      <c r="F146" s="2"/>
      <c r="G146" s="2"/>
      <c r="H146" s="3"/>
      <c r="I146" s="3"/>
      <c r="J146" s="3"/>
      <c r="K146" s="3"/>
      <c r="L146" s="3"/>
      <c r="M146" s="3"/>
      <c r="N146" s="3"/>
    </row>
    <row r="147" spans="1:14" s="8" customFormat="1" ht="16.5">
      <c r="A147" s="1"/>
      <c r="B147" s="1"/>
      <c r="C147" s="1"/>
      <c r="D147" s="2"/>
      <c r="E147" s="2"/>
      <c r="F147" s="2"/>
      <c r="G147" s="2"/>
      <c r="H147" s="3"/>
      <c r="I147" s="3"/>
      <c r="J147" s="3"/>
      <c r="K147" s="3"/>
      <c r="L147" s="3"/>
      <c r="M147" s="3"/>
      <c r="N147" s="3"/>
    </row>
    <row r="148" spans="1:14" s="8" customFormat="1" ht="16.5">
      <c r="A148" s="1"/>
      <c r="B148" s="1"/>
      <c r="C148" s="1"/>
      <c r="D148" s="2"/>
      <c r="E148" s="2"/>
      <c r="F148" s="2"/>
      <c r="G148" s="2"/>
      <c r="H148" s="3"/>
      <c r="I148" s="3"/>
      <c r="J148" s="3"/>
      <c r="K148" s="3"/>
      <c r="L148" s="3"/>
      <c r="M148" s="3"/>
      <c r="N148" s="3"/>
    </row>
    <row r="149" spans="1:14" s="8" customFormat="1" ht="16.5">
      <c r="A149" s="1"/>
      <c r="B149" s="1"/>
      <c r="C149" s="1"/>
      <c r="D149" s="2"/>
      <c r="E149" s="2"/>
      <c r="F149" s="2"/>
      <c r="G149" s="2"/>
      <c r="H149" s="3"/>
      <c r="I149" s="3"/>
      <c r="J149" s="3"/>
      <c r="K149" s="3"/>
      <c r="L149" s="3"/>
      <c r="M149" s="3"/>
      <c r="N149" s="3"/>
    </row>
    <row r="150" spans="1:14" s="8" customFormat="1" ht="16.5">
      <c r="A150" s="1"/>
      <c r="B150" s="1"/>
      <c r="C150" s="1"/>
      <c r="D150" s="2"/>
      <c r="E150" s="2"/>
      <c r="F150" s="2"/>
      <c r="G150" s="2"/>
      <c r="H150" s="3"/>
      <c r="I150" s="3"/>
      <c r="J150" s="3"/>
      <c r="K150" s="3"/>
      <c r="L150" s="3"/>
      <c r="M150" s="3"/>
      <c r="N150" s="3"/>
    </row>
    <row r="151" spans="1:14" s="8" customFormat="1" ht="16.5">
      <c r="A151" s="1"/>
      <c r="B151" s="1"/>
      <c r="C151" s="1"/>
      <c r="D151" s="2"/>
      <c r="E151" s="2"/>
      <c r="F151" s="2"/>
      <c r="G151" s="2"/>
      <c r="H151" s="3"/>
      <c r="I151" s="3"/>
      <c r="J151" s="3"/>
      <c r="K151" s="3"/>
      <c r="L151" s="3"/>
      <c r="M151" s="3"/>
      <c r="N151" s="3"/>
    </row>
    <row r="152" spans="1:14" s="8" customFormat="1" ht="16.5">
      <c r="A152" s="1"/>
      <c r="B152" s="1"/>
      <c r="C152" s="1"/>
      <c r="D152" s="2"/>
      <c r="E152" s="2"/>
      <c r="F152" s="2"/>
      <c r="G152" s="2"/>
      <c r="H152" s="3"/>
      <c r="I152" s="3"/>
      <c r="J152" s="3"/>
      <c r="K152" s="3"/>
      <c r="L152" s="3"/>
      <c r="M152" s="3"/>
      <c r="N152" s="3"/>
    </row>
    <row r="153" spans="1:14" s="8" customFormat="1" ht="16.5">
      <c r="A153" s="1"/>
      <c r="B153" s="1"/>
      <c r="C153" s="1"/>
      <c r="D153" s="2"/>
      <c r="E153" s="2"/>
      <c r="F153" s="2"/>
      <c r="G153" s="2"/>
      <c r="H153" s="3"/>
      <c r="I153" s="3"/>
      <c r="J153" s="3"/>
      <c r="K153" s="3"/>
      <c r="L153" s="3"/>
      <c r="M153" s="3"/>
      <c r="N153" s="3"/>
    </row>
    <row r="154" spans="1:14" s="8" customFormat="1" ht="16.5">
      <c r="A154" s="1"/>
      <c r="B154" s="1"/>
      <c r="C154" s="1"/>
      <c r="D154" s="2"/>
      <c r="E154" s="2"/>
      <c r="F154" s="2"/>
      <c r="G154" s="2"/>
      <c r="H154" s="3"/>
      <c r="I154" s="3"/>
      <c r="J154" s="3"/>
      <c r="K154" s="3"/>
      <c r="L154" s="3"/>
      <c r="M154" s="3"/>
      <c r="N154" s="3"/>
    </row>
    <row r="155" spans="1:14" s="8" customFormat="1" ht="16.5">
      <c r="A155" s="1"/>
      <c r="B155" s="1"/>
      <c r="C155" s="1"/>
      <c r="D155" s="2"/>
      <c r="E155" s="2"/>
      <c r="F155" s="2"/>
      <c r="G155" s="2"/>
      <c r="H155" s="3"/>
      <c r="I155" s="3"/>
      <c r="J155" s="3"/>
      <c r="K155" s="3"/>
      <c r="L155" s="3"/>
      <c r="M155" s="3"/>
      <c r="N155" s="3"/>
    </row>
    <row r="156" spans="1:14" s="8" customFormat="1" ht="16.5">
      <c r="A156" s="1"/>
      <c r="B156" s="1"/>
      <c r="C156" s="1"/>
      <c r="D156" s="2"/>
      <c r="E156" s="2"/>
      <c r="F156" s="2"/>
      <c r="G156" s="2"/>
      <c r="H156" s="3"/>
      <c r="I156" s="3"/>
      <c r="J156" s="3"/>
      <c r="K156" s="3"/>
      <c r="L156" s="3"/>
      <c r="M156" s="3"/>
      <c r="N156" s="3"/>
    </row>
    <row r="157" spans="1:14" s="8" customFormat="1" ht="16.5">
      <c r="A157" s="1"/>
      <c r="B157" s="1"/>
      <c r="C157" s="1"/>
      <c r="D157" s="2"/>
      <c r="E157" s="2"/>
      <c r="F157" s="2"/>
      <c r="G157" s="2"/>
      <c r="H157" s="3"/>
      <c r="I157" s="3"/>
      <c r="J157" s="3"/>
      <c r="K157" s="3"/>
      <c r="L157" s="3"/>
      <c r="M157" s="3"/>
      <c r="N157" s="3"/>
    </row>
    <row r="158" spans="1:14" s="8" customFormat="1" ht="16.5">
      <c r="A158" s="1"/>
      <c r="B158" s="1"/>
      <c r="C158" s="1"/>
      <c r="D158" s="2"/>
      <c r="E158" s="2"/>
      <c r="F158" s="2"/>
      <c r="G158" s="2"/>
      <c r="H158" s="3"/>
      <c r="I158" s="3"/>
      <c r="J158" s="3"/>
      <c r="K158" s="3"/>
      <c r="L158" s="3"/>
      <c r="M158" s="3"/>
      <c r="N158" s="3"/>
    </row>
    <row r="159" spans="1:14" s="8" customFormat="1" ht="16.5">
      <c r="A159" s="1"/>
      <c r="B159" s="1"/>
      <c r="C159" s="1"/>
      <c r="D159" s="2"/>
      <c r="E159" s="2"/>
      <c r="F159" s="2"/>
      <c r="G159" s="2"/>
      <c r="H159" s="3"/>
      <c r="I159" s="3"/>
      <c r="J159" s="3"/>
      <c r="K159" s="3"/>
      <c r="L159" s="3"/>
      <c r="M159" s="3"/>
      <c r="N159" s="3"/>
    </row>
    <row r="160" spans="1:14" s="8" customFormat="1" ht="16.5">
      <c r="A160" s="1"/>
      <c r="B160" s="1"/>
      <c r="C160" s="1"/>
      <c r="D160" s="2"/>
      <c r="E160" s="2"/>
      <c r="F160" s="2"/>
      <c r="G160" s="2"/>
      <c r="H160" s="3"/>
      <c r="I160" s="3"/>
      <c r="J160" s="3"/>
      <c r="K160" s="3"/>
      <c r="L160" s="3"/>
      <c r="M160" s="3"/>
      <c r="N160" s="3"/>
    </row>
    <row r="161" spans="1:14" s="8" customFormat="1" ht="16.5">
      <c r="A161" s="1"/>
      <c r="B161" s="1"/>
      <c r="C161" s="1"/>
      <c r="D161" s="2"/>
      <c r="E161" s="2"/>
      <c r="F161" s="2"/>
      <c r="G161" s="2"/>
      <c r="H161" s="3"/>
      <c r="I161" s="3"/>
      <c r="J161" s="3"/>
      <c r="K161" s="3"/>
      <c r="L161" s="3"/>
      <c r="M161" s="3"/>
      <c r="N161" s="3"/>
    </row>
    <row r="162" spans="1:14" s="8" customFormat="1" ht="16.5">
      <c r="A162" s="1"/>
      <c r="B162" s="1"/>
      <c r="C162" s="1"/>
      <c r="D162" s="2"/>
      <c r="E162" s="2"/>
      <c r="F162" s="2"/>
      <c r="G162" s="2"/>
      <c r="H162" s="3"/>
      <c r="I162" s="3"/>
      <c r="J162" s="3"/>
      <c r="K162" s="3"/>
      <c r="L162" s="3"/>
      <c r="M162" s="3"/>
      <c r="N162" s="3"/>
    </row>
    <row r="163" spans="1:14" s="8" customFormat="1" ht="16.5">
      <c r="A163" s="1"/>
      <c r="B163" s="1"/>
      <c r="C163" s="1"/>
      <c r="D163" s="2"/>
      <c r="E163" s="2"/>
      <c r="F163" s="2"/>
      <c r="G163" s="2"/>
      <c r="H163" s="3"/>
      <c r="I163" s="3"/>
      <c r="J163" s="3"/>
      <c r="K163" s="3"/>
      <c r="L163" s="3"/>
      <c r="M163" s="3"/>
      <c r="N163" s="3"/>
    </row>
    <row r="164" spans="1:14" s="8" customFormat="1" ht="16.5">
      <c r="A164" s="1"/>
      <c r="B164" s="1"/>
      <c r="C164" s="1"/>
      <c r="D164" s="2"/>
      <c r="E164" s="2"/>
      <c r="F164" s="2"/>
      <c r="G164" s="2"/>
      <c r="H164" s="3"/>
      <c r="I164" s="3"/>
      <c r="J164" s="3"/>
      <c r="K164" s="3"/>
      <c r="L164" s="3"/>
      <c r="M164" s="3"/>
      <c r="N164" s="3"/>
    </row>
    <row r="165" spans="1:14" s="8" customFormat="1" ht="16.5">
      <c r="A165" s="1"/>
      <c r="B165" s="1"/>
      <c r="C165" s="1"/>
      <c r="D165" s="2"/>
      <c r="E165" s="2"/>
      <c r="F165" s="2"/>
      <c r="G165" s="2"/>
      <c r="H165" s="3"/>
      <c r="I165" s="3"/>
      <c r="J165" s="3"/>
      <c r="K165" s="3"/>
      <c r="L165" s="3"/>
      <c r="M165" s="3"/>
      <c r="N165" s="3"/>
    </row>
    <row r="166" spans="1:14" s="8" customFormat="1" ht="16.5">
      <c r="A166" s="1"/>
      <c r="B166" s="1"/>
      <c r="C166" s="1"/>
      <c r="D166" s="2"/>
      <c r="E166" s="2"/>
      <c r="F166" s="2"/>
      <c r="G166" s="2"/>
      <c r="H166" s="3"/>
      <c r="I166" s="3"/>
      <c r="J166" s="3"/>
      <c r="K166" s="3"/>
      <c r="L166" s="3"/>
      <c r="M166" s="3"/>
      <c r="N166" s="3"/>
    </row>
    <row r="167" spans="1:14" s="8" customFormat="1" ht="16.5">
      <c r="A167" s="1"/>
      <c r="B167" s="1"/>
      <c r="C167" s="1"/>
      <c r="D167" s="2"/>
      <c r="E167" s="2"/>
      <c r="F167" s="2"/>
      <c r="G167" s="2"/>
      <c r="H167" s="3"/>
      <c r="I167" s="3"/>
      <c r="J167" s="3"/>
      <c r="K167" s="3"/>
      <c r="L167" s="3"/>
      <c r="M167" s="3"/>
      <c r="N167" s="3"/>
    </row>
    <row r="168" spans="1:14" s="8" customFormat="1" ht="16.5">
      <c r="A168" s="1"/>
      <c r="B168" s="1"/>
      <c r="C168" s="1"/>
      <c r="D168" s="2"/>
      <c r="E168" s="2"/>
      <c r="F168" s="2"/>
      <c r="G168" s="2"/>
      <c r="H168" s="3"/>
      <c r="I168" s="3"/>
      <c r="J168" s="3"/>
      <c r="K168" s="3"/>
      <c r="L168" s="3"/>
      <c r="M168" s="3"/>
      <c r="N168" s="3"/>
    </row>
    <row r="169" spans="1:14" s="8" customFormat="1" ht="16.5">
      <c r="A169" s="1"/>
      <c r="B169" s="1"/>
      <c r="C169" s="1"/>
      <c r="D169" s="2"/>
      <c r="E169" s="2"/>
      <c r="F169" s="2"/>
      <c r="G169" s="2"/>
      <c r="H169" s="3"/>
      <c r="I169" s="3"/>
      <c r="J169" s="3"/>
      <c r="K169" s="3"/>
      <c r="L169" s="3"/>
      <c r="M169" s="3"/>
      <c r="N169" s="3"/>
    </row>
    <row r="170" spans="1:14" s="8" customFormat="1" ht="16.5">
      <c r="A170" s="1"/>
      <c r="B170" s="1"/>
      <c r="C170" s="1"/>
      <c r="D170" s="2"/>
      <c r="E170" s="2"/>
      <c r="F170" s="2"/>
      <c r="G170" s="2"/>
      <c r="H170" s="3"/>
      <c r="I170" s="3"/>
      <c r="J170" s="3"/>
      <c r="K170" s="3"/>
      <c r="L170" s="3"/>
      <c r="M170" s="3"/>
      <c r="N170" s="3"/>
    </row>
    <row r="171" spans="1:14" s="8" customFormat="1" ht="16.5">
      <c r="A171" s="1"/>
      <c r="B171" s="1"/>
      <c r="C171" s="1"/>
      <c r="D171" s="2"/>
      <c r="E171" s="2"/>
      <c r="F171" s="2"/>
      <c r="G171" s="2"/>
      <c r="H171" s="3"/>
      <c r="I171" s="3"/>
      <c r="J171" s="3"/>
      <c r="K171" s="3"/>
      <c r="L171" s="3"/>
      <c r="M171" s="3"/>
      <c r="N171" s="3"/>
    </row>
    <row r="172" spans="1:14" s="8" customFormat="1" ht="16.5">
      <c r="A172" s="1"/>
      <c r="B172" s="1"/>
      <c r="C172" s="1"/>
      <c r="D172" s="2"/>
      <c r="E172" s="2"/>
      <c r="F172" s="2"/>
      <c r="G172" s="2"/>
      <c r="H172" s="3"/>
      <c r="I172" s="3"/>
      <c r="J172" s="3"/>
      <c r="K172" s="3"/>
      <c r="L172" s="3"/>
      <c r="M172" s="3"/>
      <c r="N172" s="3"/>
    </row>
    <row r="173" spans="1:14" s="8" customFormat="1" ht="16.5">
      <c r="A173" s="1"/>
      <c r="B173" s="1"/>
      <c r="C173" s="1"/>
      <c r="D173" s="2"/>
      <c r="E173" s="2"/>
      <c r="F173" s="2"/>
      <c r="G173" s="2"/>
      <c r="H173" s="3"/>
      <c r="I173" s="3"/>
      <c r="J173" s="3"/>
      <c r="K173" s="3"/>
      <c r="L173" s="3"/>
      <c r="M173" s="3"/>
      <c r="N173" s="3"/>
    </row>
    <row r="174" spans="1:14" s="8" customFormat="1" ht="16.5">
      <c r="A174" s="1"/>
      <c r="B174" s="1"/>
      <c r="C174" s="1"/>
      <c r="D174" s="2"/>
      <c r="E174" s="2"/>
      <c r="F174" s="2"/>
      <c r="G174" s="2"/>
      <c r="H174" s="3"/>
      <c r="I174" s="3"/>
      <c r="J174" s="3"/>
      <c r="K174" s="3"/>
      <c r="L174" s="3"/>
      <c r="M174" s="3"/>
      <c r="N174" s="3"/>
    </row>
    <row r="175" spans="1:14" s="8" customFormat="1" ht="16.5">
      <c r="A175" s="1"/>
      <c r="B175" s="1"/>
      <c r="C175" s="1"/>
      <c r="D175" s="2"/>
      <c r="E175" s="2"/>
      <c r="F175" s="2"/>
      <c r="G175" s="2"/>
      <c r="H175" s="3"/>
      <c r="I175" s="3"/>
      <c r="J175" s="3"/>
      <c r="K175" s="3"/>
      <c r="L175" s="3"/>
      <c r="M175" s="3"/>
      <c r="N175" s="3"/>
    </row>
    <row r="176" spans="1:14" s="8" customFormat="1" ht="16.5">
      <c r="A176" s="1"/>
      <c r="B176" s="1"/>
      <c r="C176" s="1"/>
      <c r="D176" s="2"/>
      <c r="E176" s="2"/>
      <c r="F176" s="2"/>
      <c r="G176" s="2"/>
      <c r="H176" s="3"/>
      <c r="I176" s="3"/>
      <c r="J176" s="3"/>
      <c r="K176" s="3"/>
      <c r="L176" s="3"/>
      <c r="M176" s="3"/>
      <c r="N176" s="3"/>
    </row>
    <row r="177" spans="1:14" s="8" customFormat="1" ht="16.5">
      <c r="A177" s="1"/>
      <c r="B177" s="1"/>
      <c r="C177" s="1"/>
      <c r="D177" s="2"/>
      <c r="E177" s="2"/>
      <c r="F177" s="2"/>
      <c r="G177" s="2"/>
      <c r="H177" s="3"/>
      <c r="I177" s="3"/>
      <c r="J177" s="3"/>
      <c r="K177" s="3"/>
      <c r="L177" s="3"/>
      <c r="M177" s="3"/>
      <c r="N177" s="3"/>
    </row>
    <row r="178" spans="1:14" s="8" customFormat="1" ht="16.5">
      <c r="A178" s="1"/>
      <c r="B178" s="1"/>
      <c r="C178" s="1"/>
      <c r="D178" s="2"/>
      <c r="E178" s="2"/>
      <c r="F178" s="2"/>
      <c r="G178" s="2"/>
      <c r="H178" s="3"/>
      <c r="I178" s="3"/>
      <c r="J178" s="3"/>
      <c r="K178" s="3"/>
      <c r="L178" s="3"/>
      <c r="M178" s="3"/>
      <c r="N178" s="3"/>
    </row>
    <row r="179" spans="1:14" s="8" customFormat="1" ht="16.5">
      <c r="A179" s="1"/>
      <c r="B179" s="1"/>
      <c r="C179" s="1"/>
      <c r="D179" s="2"/>
      <c r="E179" s="2"/>
      <c r="F179" s="2"/>
      <c r="G179" s="2"/>
      <c r="H179" s="3"/>
      <c r="I179" s="3"/>
      <c r="J179" s="3"/>
      <c r="K179" s="3"/>
      <c r="L179" s="3"/>
      <c r="M179" s="3"/>
      <c r="N179" s="3"/>
    </row>
    <row r="180" spans="1:14" s="8" customFormat="1" ht="16.5">
      <c r="A180" s="1"/>
      <c r="B180" s="1"/>
      <c r="C180" s="1"/>
      <c r="D180" s="2"/>
      <c r="E180" s="2"/>
      <c r="F180" s="2"/>
      <c r="G180" s="2"/>
      <c r="H180" s="3"/>
      <c r="I180" s="3"/>
      <c r="J180" s="3"/>
      <c r="K180" s="3"/>
      <c r="L180" s="3"/>
      <c r="M180" s="3"/>
      <c r="N180" s="3"/>
    </row>
    <row r="181" spans="1:14" s="8" customFormat="1" ht="16.5">
      <c r="A181" s="1"/>
      <c r="B181" s="1"/>
      <c r="C181" s="1"/>
      <c r="D181" s="2"/>
      <c r="E181" s="2"/>
      <c r="F181" s="2"/>
      <c r="G181" s="2"/>
      <c r="H181" s="3"/>
      <c r="I181" s="3"/>
      <c r="J181" s="3"/>
      <c r="K181" s="3"/>
      <c r="L181" s="3"/>
      <c r="M181" s="3"/>
      <c r="N181" s="3"/>
    </row>
    <row r="182" spans="1:14" s="8" customFormat="1" ht="16.5">
      <c r="A182" s="1"/>
      <c r="B182" s="1"/>
      <c r="C182" s="1"/>
      <c r="D182" s="2"/>
      <c r="E182" s="2"/>
      <c r="F182" s="2"/>
      <c r="G182" s="2"/>
      <c r="H182" s="3"/>
      <c r="I182" s="3"/>
      <c r="J182" s="3"/>
      <c r="K182" s="3"/>
      <c r="L182" s="3"/>
      <c r="M182" s="3"/>
      <c r="N182" s="3"/>
    </row>
    <row r="183" spans="1:14" s="8" customFormat="1" ht="16.5">
      <c r="A183" s="1"/>
      <c r="B183" s="1"/>
      <c r="C183" s="1"/>
      <c r="D183" s="2"/>
      <c r="E183" s="2"/>
      <c r="F183" s="2"/>
      <c r="G183" s="2"/>
      <c r="H183" s="3"/>
      <c r="I183" s="3"/>
      <c r="J183" s="3"/>
      <c r="K183" s="3"/>
      <c r="L183" s="3"/>
      <c r="M183" s="3"/>
      <c r="N183" s="3"/>
    </row>
    <row r="184" spans="1:14" s="8" customFormat="1" ht="16.5">
      <c r="A184" s="1"/>
      <c r="B184" s="1"/>
      <c r="C184" s="1"/>
      <c r="D184" s="2"/>
      <c r="E184" s="2"/>
      <c r="F184" s="2"/>
      <c r="G184" s="2"/>
      <c r="H184" s="3"/>
      <c r="I184" s="3"/>
      <c r="J184" s="3"/>
      <c r="K184" s="3"/>
      <c r="L184" s="3"/>
      <c r="M184" s="3"/>
      <c r="N184" s="3"/>
    </row>
    <row r="185" spans="1:14" s="8" customFormat="1" ht="16.5">
      <c r="A185" s="1"/>
      <c r="B185" s="1"/>
      <c r="C185" s="1"/>
      <c r="D185" s="2"/>
      <c r="E185" s="2"/>
      <c r="F185" s="2"/>
      <c r="G185" s="2"/>
      <c r="H185" s="3"/>
      <c r="I185" s="3"/>
      <c r="J185" s="3"/>
      <c r="K185" s="3"/>
      <c r="L185" s="3"/>
      <c r="M185" s="3"/>
      <c r="N185" s="3"/>
    </row>
    <row r="186" spans="1:14" s="8" customFormat="1" ht="16.5">
      <c r="A186" s="1"/>
      <c r="B186" s="1"/>
      <c r="C186" s="1"/>
      <c r="D186" s="2"/>
      <c r="E186" s="2"/>
      <c r="F186" s="2"/>
      <c r="G186" s="2"/>
      <c r="H186" s="3"/>
      <c r="I186" s="3"/>
      <c r="J186" s="3"/>
      <c r="K186" s="3"/>
      <c r="L186" s="3"/>
      <c r="M186" s="3"/>
      <c r="N186" s="3"/>
    </row>
    <row r="187" spans="1:14" s="8" customFormat="1" ht="16.5">
      <c r="A187" s="1"/>
      <c r="B187" s="1"/>
      <c r="C187" s="1"/>
      <c r="D187" s="2"/>
      <c r="E187" s="2"/>
      <c r="F187" s="2"/>
      <c r="G187" s="2"/>
      <c r="H187" s="3"/>
      <c r="I187" s="3"/>
      <c r="J187" s="3"/>
      <c r="K187" s="3"/>
      <c r="L187" s="3"/>
      <c r="M187" s="3"/>
      <c r="N187" s="3"/>
    </row>
    <row r="188" spans="1:14" s="8" customFormat="1" ht="16.5">
      <c r="A188" s="1"/>
      <c r="B188" s="1"/>
      <c r="C188" s="1"/>
      <c r="D188" s="2"/>
      <c r="E188" s="2"/>
      <c r="F188" s="2"/>
      <c r="G188" s="2"/>
      <c r="H188" s="3"/>
      <c r="I188" s="3"/>
      <c r="J188" s="3"/>
      <c r="K188" s="3"/>
      <c r="L188" s="3"/>
      <c r="M188" s="3"/>
      <c r="N188" s="3"/>
    </row>
    <row r="189" spans="1:14" s="8" customFormat="1" ht="16.5">
      <c r="A189" s="1"/>
      <c r="B189" s="1"/>
      <c r="C189" s="1"/>
      <c r="D189" s="2"/>
      <c r="E189" s="2"/>
      <c r="F189" s="2"/>
      <c r="G189" s="2"/>
      <c r="H189" s="3"/>
      <c r="I189" s="3"/>
      <c r="J189" s="3"/>
      <c r="K189" s="3"/>
      <c r="L189" s="3"/>
      <c r="M189" s="3"/>
      <c r="N189" s="3"/>
    </row>
    <row r="190" spans="1:14" s="8" customFormat="1" ht="16.5">
      <c r="A190" s="1"/>
      <c r="B190" s="1"/>
      <c r="C190" s="1"/>
      <c r="D190" s="2"/>
      <c r="E190" s="2"/>
      <c r="F190" s="2"/>
      <c r="G190" s="2"/>
      <c r="H190" s="3"/>
      <c r="I190" s="3"/>
      <c r="J190" s="3"/>
      <c r="K190" s="3"/>
      <c r="L190" s="3"/>
      <c r="M190" s="3"/>
      <c r="N190" s="3"/>
    </row>
    <row r="191" spans="1:14" s="8" customFormat="1" ht="16.5">
      <c r="A191" s="1"/>
      <c r="B191" s="1"/>
      <c r="C191" s="1"/>
      <c r="D191" s="2"/>
      <c r="E191" s="2"/>
      <c r="F191" s="2"/>
      <c r="G191" s="2"/>
      <c r="H191" s="3"/>
      <c r="I191" s="3"/>
      <c r="J191" s="3"/>
      <c r="K191" s="3"/>
      <c r="L191" s="3"/>
      <c r="M191" s="3"/>
      <c r="N191" s="3"/>
    </row>
    <row r="192" spans="1:14" s="8" customFormat="1" ht="16.5">
      <c r="A192" s="1"/>
      <c r="B192" s="1"/>
      <c r="C192" s="1"/>
      <c r="D192" s="2"/>
      <c r="E192" s="2"/>
      <c r="F192" s="2"/>
      <c r="G192" s="2"/>
      <c r="H192" s="3"/>
      <c r="I192" s="3"/>
      <c r="J192" s="3"/>
      <c r="K192" s="3"/>
      <c r="L192" s="3"/>
      <c r="M192" s="3"/>
      <c r="N192" s="3"/>
    </row>
    <row r="193" spans="1:14" s="8" customFormat="1" ht="16.5">
      <c r="A193" s="1"/>
      <c r="B193" s="1"/>
      <c r="C193" s="1"/>
      <c r="D193" s="2"/>
      <c r="E193" s="2"/>
      <c r="F193" s="2"/>
      <c r="G193" s="2"/>
      <c r="H193" s="3"/>
      <c r="I193" s="3"/>
      <c r="J193" s="3"/>
      <c r="K193" s="3"/>
      <c r="L193" s="3"/>
      <c r="M193" s="3"/>
      <c r="N193" s="3"/>
    </row>
    <row r="194" spans="1:14" s="8" customFormat="1" ht="16.5">
      <c r="A194" s="1"/>
      <c r="B194" s="1"/>
      <c r="C194" s="1"/>
      <c r="D194" s="2"/>
      <c r="E194" s="2"/>
      <c r="F194" s="2"/>
      <c r="G194" s="2"/>
      <c r="H194" s="3"/>
      <c r="I194" s="3"/>
      <c r="J194" s="3"/>
      <c r="K194" s="3"/>
      <c r="L194" s="3"/>
      <c r="M194" s="3"/>
      <c r="N194" s="3"/>
    </row>
    <row r="195" spans="1:14" s="8" customFormat="1" ht="16.5">
      <c r="A195" s="1"/>
      <c r="B195" s="1"/>
      <c r="C195" s="1"/>
      <c r="D195" s="2"/>
      <c r="E195" s="2"/>
      <c r="F195" s="2"/>
      <c r="G195" s="2"/>
      <c r="H195" s="3"/>
      <c r="I195" s="3"/>
      <c r="J195" s="3"/>
      <c r="K195" s="3"/>
      <c r="L195" s="3"/>
      <c r="M195" s="3"/>
      <c r="N195" s="3"/>
    </row>
    <row r="196" spans="1:14" s="8" customFormat="1" ht="16.5">
      <c r="A196" s="1"/>
      <c r="B196" s="1"/>
      <c r="C196" s="1"/>
      <c r="D196" s="2"/>
      <c r="E196" s="2"/>
      <c r="F196" s="2"/>
      <c r="G196" s="2"/>
      <c r="H196" s="3"/>
      <c r="I196" s="3"/>
      <c r="J196" s="3"/>
      <c r="K196" s="3"/>
      <c r="L196" s="3"/>
      <c r="M196" s="3"/>
      <c r="N196" s="3"/>
    </row>
    <row r="197" spans="1:14" s="8" customFormat="1" ht="16.5">
      <c r="A197" s="1"/>
      <c r="B197" s="1"/>
      <c r="C197" s="1"/>
      <c r="D197" s="2"/>
      <c r="E197" s="2"/>
      <c r="F197" s="2"/>
      <c r="G197" s="2"/>
      <c r="H197" s="3"/>
      <c r="I197" s="3"/>
      <c r="J197" s="3"/>
      <c r="K197" s="3"/>
      <c r="L197" s="3"/>
      <c r="M197" s="3"/>
      <c r="N197" s="3"/>
    </row>
    <row r="198" spans="1:14" s="8" customFormat="1" ht="16.5">
      <c r="A198" s="1"/>
      <c r="B198" s="1"/>
      <c r="C198" s="1"/>
      <c r="D198" s="2"/>
      <c r="E198" s="2"/>
      <c r="F198" s="2"/>
      <c r="G198" s="2"/>
      <c r="H198" s="3"/>
      <c r="I198" s="3"/>
      <c r="J198" s="3"/>
      <c r="K198" s="3"/>
      <c r="L198" s="3"/>
      <c r="M198" s="3"/>
      <c r="N198" s="3"/>
    </row>
    <row r="199" spans="1:14" s="8" customFormat="1" ht="16.5">
      <c r="A199" s="1"/>
      <c r="B199" s="1"/>
      <c r="C199" s="1"/>
      <c r="D199" s="2"/>
      <c r="E199" s="2"/>
      <c r="F199" s="2"/>
      <c r="G199" s="2"/>
      <c r="H199" s="3"/>
      <c r="I199" s="3"/>
      <c r="J199" s="3"/>
      <c r="K199" s="3"/>
      <c r="L199" s="3"/>
      <c r="M199" s="3"/>
      <c r="N199" s="3"/>
    </row>
    <row r="200" spans="1:14" s="8" customFormat="1" ht="16.5">
      <c r="A200" s="1"/>
      <c r="B200" s="1"/>
      <c r="C200" s="1"/>
      <c r="D200" s="2"/>
      <c r="E200" s="2"/>
      <c r="F200" s="2"/>
      <c r="G200" s="2"/>
      <c r="H200" s="3"/>
      <c r="I200" s="3"/>
      <c r="J200" s="3"/>
      <c r="K200" s="3"/>
      <c r="L200" s="3"/>
      <c r="M200" s="3"/>
      <c r="N200" s="3"/>
    </row>
    <row r="201" spans="1:14" s="8" customFormat="1" ht="16.5">
      <c r="A201" s="1"/>
      <c r="B201" s="1"/>
      <c r="C201" s="1"/>
      <c r="D201" s="2"/>
      <c r="E201" s="2"/>
      <c r="F201" s="2"/>
      <c r="G201" s="2"/>
      <c r="H201" s="3"/>
      <c r="I201" s="3"/>
      <c r="J201" s="3"/>
      <c r="K201" s="3"/>
      <c r="L201" s="3"/>
      <c r="M201" s="3"/>
      <c r="N201" s="3"/>
    </row>
    <row r="202" spans="1:14" s="8" customFormat="1" ht="16.5">
      <c r="A202" s="1"/>
      <c r="B202" s="1"/>
      <c r="C202" s="1"/>
      <c r="D202" s="2"/>
      <c r="E202" s="2"/>
      <c r="F202" s="2"/>
      <c r="G202" s="2"/>
      <c r="H202" s="3"/>
      <c r="I202" s="3"/>
      <c r="J202" s="3"/>
      <c r="K202" s="3"/>
      <c r="L202" s="3"/>
      <c r="M202" s="3"/>
      <c r="N202" s="3"/>
    </row>
    <row r="203" spans="1:14" s="8" customFormat="1" ht="16.5">
      <c r="A203" s="1"/>
      <c r="B203" s="1"/>
      <c r="C203" s="1"/>
      <c r="D203" s="2"/>
      <c r="E203" s="2"/>
      <c r="F203" s="2"/>
      <c r="G203" s="2"/>
      <c r="H203" s="3"/>
      <c r="I203" s="3"/>
      <c r="J203" s="3"/>
      <c r="K203" s="3"/>
      <c r="L203" s="3"/>
      <c r="M203" s="3"/>
      <c r="N203" s="3"/>
    </row>
    <row r="204" spans="1:14" s="8" customFormat="1" ht="16.5">
      <c r="A204" s="1"/>
      <c r="B204" s="1"/>
      <c r="C204" s="1"/>
      <c r="D204" s="2"/>
      <c r="E204" s="2"/>
      <c r="F204" s="2"/>
      <c r="G204" s="2"/>
      <c r="H204" s="3"/>
      <c r="I204" s="3"/>
      <c r="J204" s="3"/>
      <c r="K204" s="3"/>
      <c r="L204" s="3"/>
      <c r="M204" s="3"/>
      <c r="N204" s="3"/>
    </row>
    <row r="205" spans="1:14" s="8" customFormat="1" ht="16.5">
      <c r="A205" s="1"/>
      <c r="B205" s="1"/>
      <c r="C205" s="1"/>
      <c r="D205" s="2"/>
      <c r="E205" s="2"/>
      <c r="F205" s="2"/>
      <c r="G205" s="2"/>
      <c r="H205" s="3"/>
      <c r="I205" s="3"/>
      <c r="J205" s="3"/>
      <c r="K205" s="3"/>
      <c r="L205" s="3"/>
      <c r="M205" s="3"/>
      <c r="N205" s="3"/>
    </row>
    <row r="206" spans="1:14" s="8" customFormat="1" ht="16.5">
      <c r="A206" s="1"/>
      <c r="B206" s="1"/>
      <c r="C206" s="1"/>
      <c r="D206" s="2"/>
      <c r="E206" s="2"/>
      <c r="F206" s="2"/>
      <c r="G206" s="2"/>
      <c r="H206" s="3"/>
      <c r="I206" s="3"/>
      <c r="J206" s="3"/>
      <c r="K206" s="3"/>
      <c r="L206" s="3"/>
      <c r="M206" s="3"/>
      <c r="N206" s="3"/>
    </row>
    <row r="207" spans="1:14" s="8" customFormat="1" ht="16.5">
      <c r="A207" s="1"/>
      <c r="B207" s="1"/>
      <c r="C207" s="1"/>
      <c r="D207" s="2"/>
      <c r="E207" s="2"/>
      <c r="F207" s="2"/>
      <c r="G207" s="2"/>
      <c r="H207" s="3"/>
      <c r="I207" s="3"/>
      <c r="J207" s="3"/>
      <c r="K207" s="3"/>
      <c r="L207" s="3"/>
      <c r="M207" s="3"/>
      <c r="N207" s="3"/>
    </row>
    <row r="208" spans="1:14" s="8" customFormat="1" ht="16.5">
      <c r="A208" s="1"/>
      <c r="B208" s="1"/>
      <c r="C208" s="1"/>
      <c r="D208" s="2"/>
      <c r="E208" s="2"/>
      <c r="F208" s="2"/>
      <c r="G208" s="2"/>
      <c r="H208" s="3"/>
      <c r="I208" s="3"/>
      <c r="J208" s="3"/>
      <c r="K208" s="3"/>
      <c r="L208" s="3"/>
      <c r="M208" s="3"/>
      <c r="N208" s="3"/>
    </row>
    <row r="209" spans="1:14" s="8" customFormat="1" ht="16.5">
      <c r="A209" s="1"/>
      <c r="B209" s="1"/>
      <c r="C209" s="1"/>
      <c r="D209" s="2"/>
      <c r="E209" s="2"/>
      <c r="F209" s="2"/>
      <c r="G209" s="2"/>
      <c r="H209" s="3"/>
      <c r="I209" s="3"/>
      <c r="J209" s="3"/>
      <c r="K209" s="3"/>
      <c r="L209" s="3"/>
      <c r="M209" s="3"/>
      <c r="N209" s="3"/>
    </row>
    <row r="210" spans="1:14" s="8" customFormat="1" ht="16.5">
      <c r="A210" s="1"/>
      <c r="B210" s="1"/>
      <c r="C210" s="1"/>
      <c r="D210" s="2"/>
      <c r="E210" s="2"/>
      <c r="F210" s="2"/>
      <c r="G210" s="2"/>
      <c r="H210" s="3"/>
      <c r="I210" s="3"/>
      <c r="J210" s="3"/>
      <c r="K210" s="3"/>
      <c r="L210" s="3"/>
      <c r="M210" s="3"/>
      <c r="N210" s="3"/>
    </row>
    <row r="211" spans="1:14" s="8" customFormat="1" ht="16.5">
      <c r="A211" s="1"/>
      <c r="B211" s="1"/>
      <c r="C211" s="1"/>
      <c r="D211" s="2"/>
      <c r="E211" s="2"/>
      <c r="F211" s="2"/>
      <c r="G211" s="2"/>
      <c r="H211" s="3"/>
      <c r="I211" s="3"/>
      <c r="J211" s="3"/>
      <c r="K211" s="3"/>
      <c r="L211" s="3"/>
      <c r="M211" s="3"/>
      <c r="N211" s="3"/>
    </row>
    <row r="212" spans="1:14" s="8" customFormat="1" ht="16.5">
      <c r="A212" s="1"/>
      <c r="B212" s="1"/>
      <c r="C212" s="1"/>
      <c r="D212" s="2"/>
      <c r="E212" s="2"/>
      <c r="F212" s="2"/>
      <c r="G212" s="2"/>
      <c r="H212" s="3"/>
      <c r="I212" s="3"/>
      <c r="J212" s="3"/>
      <c r="K212" s="3"/>
      <c r="L212" s="3"/>
      <c r="M212" s="3"/>
      <c r="N212" s="3"/>
    </row>
    <row r="213" spans="1:14" s="8" customFormat="1" ht="16.5">
      <c r="A213" s="1"/>
      <c r="B213" s="1"/>
      <c r="C213" s="1"/>
      <c r="D213" s="2"/>
      <c r="E213" s="2"/>
      <c r="F213" s="2"/>
      <c r="G213" s="2"/>
      <c r="H213" s="3"/>
      <c r="I213" s="3"/>
      <c r="J213" s="3"/>
      <c r="K213" s="3"/>
      <c r="L213" s="3"/>
      <c r="M213" s="3"/>
      <c r="N213" s="3"/>
    </row>
    <row r="214" spans="1:14" s="8" customFormat="1" ht="16.5">
      <c r="A214" s="1"/>
      <c r="B214" s="1"/>
      <c r="C214" s="1"/>
      <c r="D214" s="2"/>
      <c r="E214" s="2"/>
      <c r="F214" s="2"/>
      <c r="G214" s="2"/>
      <c r="H214" s="3"/>
      <c r="I214" s="3"/>
      <c r="J214" s="3"/>
      <c r="K214" s="3"/>
      <c r="L214" s="3"/>
      <c r="M214" s="3"/>
      <c r="N214" s="3"/>
    </row>
    <row r="215" spans="1:14" s="8" customFormat="1" ht="16.5">
      <c r="A215" s="1"/>
      <c r="B215" s="1"/>
      <c r="C215" s="1"/>
      <c r="D215" s="2"/>
      <c r="E215" s="2"/>
      <c r="F215" s="2"/>
      <c r="G215" s="2"/>
      <c r="H215" s="3"/>
      <c r="I215" s="3"/>
      <c r="J215" s="3"/>
      <c r="K215" s="3"/>
      <c r="L215" s="3"/>
      <c r="M215" s="3"/>
      <c r="N215" s="3"/>
    </row>
    <row r="216" spans="1:14" s="8" customFormat="1" ht="16.5">
      <c r="A216" s="1"/>
      <c r="B216" s="1"/>
      <c r="C216" s="1"/>
      <c r="D216" s="2"/>
      <c r="E216" s="2"/>
      <c r="F216" s="2"/>
      <c r="G216" s="2"/>
      <c r="H216" s="3"/>
      <c r="I216" s="3"/>
      <c r="J216" s="3"/>
      <c r="K216" s="3"/>
      <c r="L216" s="3"/>
      <c r="M216" s="3"/>
      <c r="N216" s="3"/>
    </row>
    <row r="217" spans="1:14" s="8" customFormat="1" ht="16.5">
      <c r="A217" s="1"/>
      <c r="B217" s="1"/>
      <c r="C217" s="1"/>
      <c r="D217" s="2"/>
      <c r="E217" s="2"/>
      <c r="F217" s="2"/>
      <c r="G217" s="2"/>
      <c r="H217" s="3"/>
      <c r="I217" s="3"/>
      <c r="J217" s="3"/>
      <c r="K217" s="3"/>
      <c r="L217" s="3"/>
      <c r="M217" s="3"/>
      <c r="N217" s="3"/>
    </row>
    <row r="218" spans="1:14" s="8" customFormat="1" ht="16.5">
      <c r="A218" s="1"/>
      <c r="B218" s="1"/>
      <c r="C218" s="1"/>
      <c r="D218" s="2"/>
      <c r="E218" s="2"/>
      <c r="F218" s="2"/>
      <c r="G218" s="2"/>
      <c r="H218" s="3"/>
      <c r="I218" s="3"/>
      <c r="J218" s="3"/>
      <c r="K218" s="3"/>
      <c r="L218" s="3"/>
      <c r="M218" s="3"/>
      <c r="N218" s="3"/>
    </row>
    <row r="219" spans="1:14" s="8" customFormat="1" ht="16.5">
      <c r="A219" s="1"/>
      <c r="B219" s="1"/>
      <c r="C219" s="1"/>
      <c r="D219" s="2"/>
      <c r="E219" s="2"/>
      <c r="F219" s="2"/>
      <c r="G219" s="2"/>
      <c r="H219" s="3"/>
      <c r="I219" s="3"/>
      <c r="J219" s="3"/>
      <c r="K219" s="3"/>
      <c r="L219" s="3"/>
      <c r="M219" s="3"/>
      <c r="N219" s="3"/>
    </row>
    <row r="220" spans="1:14" s="8" customFormat="1" ht="16.5">
      <c r="A220" s="1"/>
      <c r="B220" s="1"/>
      <c r="C220" s="1"/>
      <c r="D220" s="2"/>
      <c r="E220" s="2"/>
      <c r="F220" s="2"/>
      <c r="G220" s="2"/>
      <c r="H220" s="3"/>
      <c r="I220" s="3"/>
      <c r="J220" s="3"/>
      <c r="K220" s="3"/>
      <c r="L220" s="3"/>
      <c r="M220" s="3"/>
      <c r="N220" s="3"/>
    </row>
    <row r="221" spans="1:14" s="8" customFormat="1" ht="16.5">
      <c r="A221" s="1"/>
      <c r="B221" s="1"/>
      <c r="C221" s="1"/>
      <c r="D221" s="2"/>
      <c r="E221" s="2"/>
      <c r="F221" s="2"/>
      <c r="G221" s="2"/>
      <c r="H221" s="3"/>
      <c r="I221" s="3"/>
      <c r="J221" s="3"/>
      <c r="K221" s="3"/>
      <c r="L221" s="3"/>
      <c r="M221" s="3"/>
      <c r="N221" s="3"/>
    </row>
    <row r="222" spans="1:14" s="8" customFormat="1" ht="16.5">
      <c r="A222" s="1"/>
      <c r="B222" s="1"/>
      <c r="C222" s="1"/>
      <c r="D222" s="2"/>
      <c r="E222" s="2"/>
      <c r="F222" s="2"/>
      <c r="G222" s="2"/>
      <c r="H222" s="3"/>
      <c r="I222" s="3"/>
      <c r="J222" s="3"/>
      <c r="K222" s="3"/>
      <c r="L222" s="3"/>
      <c r="M222" s="3"/>
      <c r="N222" s="3"/>
    </row>
    <row r="223" spans="1:14" s="8" customFormat="1" ht="16.5">
      <c r="A223" s="1"/>
      <c r="B223" s="1"/>
      <c r="C223" s="1"/>
      <c r="D223" s="2"/>
      <c r="E223" s="2"/>
      <c r="F223" s="2"/>
      <c r="G223" s="2"/>
      <c r="H223" s="3"/>
      <c r="I223" s="3"/>
      <c r="J223" s="3"/>
      <c r="K223" s="3"/>
      <c r="L223" s="3"/>
      <c r="M223" s="3"/>
      <c r="N223" s="3"/>
    </row>
    <row r="224" spans="1:14" s="8" customFormat="1" ht="16.5">
      <c r="A224" s="1"/>
      <c r="B224" s="1"/>
      <c r="C224" s="1"/>
      <c r="D224" s="2"/>
      <c r="E224" s="2"/>
      <c r="F224" s="2"/>
      <c r="G224" s="2"/>
      <c r="H224" s="3"/>
      <c r="I224" s="3"/>
      <c r="J224" s="3"/>
      <c r="K224" s="3"/>
      <c r="L224" s="3"/>
      <c r="M224" s="3"/>
      <c r="N224" s="3"/>
    </row>
    <row r="225" spans="1:14" s="8" customFormat="1" ht="16.5">
      <c r="A225" s="1"/>
      <c r="B225" s="1"/>
      <c r="C225" s="1"/>
      <c r="D225" s="2"/>
      <c r="E225" s="2"/>
      <c r="F225" s="2"/>
      <c r="G225" s="2"/>
      <c r="H225" s="3"/>
      <c r="I225" s="3"/>
      <c r="J225" s="3"/>
      <c r="K225" s="3"/>
      <c r="L225" s="3"/>
      <c r="M225" s="3"/>
      <c r="N225" s="3"/>
    </row>
    <row r="226" spans="1:14" s="8" customFormat="1" ht="16.5">
      <c r="A226" s="1"/>
      <c r="B226" s="1"/>
      <c r="C226" s="1"/>
      <c r="D226" s="2"/>
      <c r="E226" s="2"/>
      <c r="F226" s="2"/>
      <c r="G226" s="2"/>
      <c r="H226" s="3"/>
      <c r="I226" s="3"/>
      <c r="J226" s="3"/>
      <c r="K226" s="3"/>
      <c r="L226" s="3"/>
      <c r="M226" s="3"/>
      <c r="N226" s="3"/>
    </row>
    <row r="227" spans="1:14" s="8" customFormat="1" ht="16.5">
      <c r="A227" s="1"/>
      <c r="B227" s="1"/>
      <c r="C227" s="1"/>
      <c r="D227" s="2"/>
      <c r="E227" s="2"/>
      <c r="F227" s="2"/>
      <c r="G227" s="2"/>
      <c r="H227" s="3"/>
      <c r="I227" s="3"/>
      <c r="J227" s="3"/>
      <c r="K227" s="3"/>
      <c r="L227" s="3"/>
      <c r="M227" s="3"/>
      <c r="N227" s="3"/>
    </row>
    <row r="228" spans="1:14" s="8" customFormat="1" ht="16.5">
      <c r="A228" s="1"/>
      <c r="B228" s="1"/>
      <c r="C228" s="1"/>
      <c r="D228" s="2"/>
      <c r="E228" s="2"/>
      <c r="F228" s="2"/>
      <c r="G228" s="2"/>
      <c r="H228" s="3"/>
      <c r="I228" s="3"/>
      <c r="J228" s="3"/>
      <c r="K228" s="3"/>
      <c r="L228" s="3"/>
      <c r="M228" s="3"/>
      <c r="N228" s="3"/>
    </row>
    <row r="229" spans="1:14" s="8" customFormat="1" ht="16.5">
      <c r="A229" s="1"/>
      <c r="B229" s="1"/>
      <c r="C229" s="1"/>
      <c r="D229" s="2"/>
      <c r="E229" s="2"/>
      <c r="F229" s="2"/>
      <c r="G229" s="2"/>
      <c r="H229" s="3"/>
      <c r="I229" s="3"/>
      <c r="J229" s="3"/>
      <c r="K229" s="3"/>
      <c r="L229" s="3"/>
      <c r="M229" s="3"/>
      <c r="N229" s="3"/>
    </row>
    <row r="230" spans="1:14" s="8" customFormat="1" ht="16.5">
      <c r="A230" s="1"/>
      <c r="B230" s="1"/>
      <c r="C230" s="1"/>
      <c r="D230" s="2"/>
      <c r="E230" s="2"/>
      <c r="F230" s="2"/>
      <c r="G230" s="2"/>
      <c r="H230" s="3"/>
      <c r="I230" s="3"/>
      <c r="J230" s="3"/>
      <c r="K230" s="3"/>
      <c r="L230" s="3"/>
      <c r="M230" s="3"/>
      <c r="N230" s="3"/>
    </row>
    <row r="231" spans="1:14" s="8" customFormat="1" ht="16.5">
      <c r="A231" s="1"/>
      <c r="B231" s="1"/>
      <c r="C231" s="1"/>
      <c r="D231" s="2"/>
      <c r="E231" s="2"/>
      <c r="F231" s="2"/>
      <c r="G231" s="2"/>
      <c r="H231" s="3"/>
      <c r="I231" s="3"/>
      <c r="J231" s="3"/>
      <c r="K231" s="3"/>
      <c r="L231" s="3"/>
      <c r="M231" s="3"/>
      <c r="N231" s="3"/>
    </row>
    <row r="232" spans="1:14" s="8" customFormat="1" ht="16.5">
      <c r="A232" s="1"/>
      <c r="B232" s="1"/>
      <c r="C232" s="1"/>
      <c r="D232" s="2"/>
      <c r="E232" s="2"/>
      <c r="F232" s="2"/>
      <c r="G232" s="2"/>
      <c r="H232" s="3"/>
      <c r="I232" s="3"/>
      <c r="J232" s="3"/>
      <c r="K232" s="3"/>
      <c r="L232" s="3"/>
      <c r="M232" s="3"/>
      <c r="N232" s="3"/>
    </row>
    <row r="233" spans="1:14" s="8" customFormat="1" ht="16.5">
      <c r="A233" s="1"/>
      <c r="B233" s="1"/>
      <c r="C233" s="1"/>
      <c r="D233" s="2"/>
      <c r="E233" s="2"/>
      <c r="F233" s="2"/>
      <c r="G233" s="2"/>
      <c r="H233" s="3"/>
      <c r="I233" s="3"/>
      <c r="J233" s="3"/>
      <c r="K233" s="3"/>
      <c r="L233" s="3"/>
      <c r="M233" s="3"/>
      <c r="N233" s="3"/>
    </row>
    <row r="234" spans="1:14" s="8" customFormat="1" ht="16.5">
      <c r="A234" s="1"/>
      <c r="B234" s="1"/>
      <c r="C234" s="1"/>
      <c r="D234" s="2"/>
      <c r="E234" s="2"/>
      <c r="F234" s="2"/>
      <c r="G234" s="2"/>
      <c r="H234" s="3"/>
      <c r="I234" s="3"/>
      <c r="J234" s="3"/>
      <c r="K234" s="3"/>
      <c r="L234" s="3"/>
      <c r="M234" s="3"/>
      <c r="N234" s="3"/>
    </row>
  </sheetData>
  <sheetProtection selectLockedCells="1" selectUnlockedCells="1"/>
  <mergeCells count="157">
    <mergeCell ref="M65:O65"/>
    <mergeCell ref="O66:O67"/>
    <mergeCell ref="M66:M67"/>
    <mergeCell ref="N66:N67"/>
    <mergeCell ref="O44:O45"/>
    <mergeCell ref="M43:O43"/>
    <mergeCell ref="N44:N45"/>
    <mergeCell ref="K44:K45"/>
    <mergeCell ref="K8:K9"/>
    <mergeCell ref="J1:O1"/>
    <mergeCell ref="J2:O2"/>
    <mergeCell ref="J3:O3"/>
    <mergeCell ref="A109:C109"/>
    <mergeCell ref="L109:M109"/>
    <mergeCell ref="A110:C110"/>
    <mergeCell ref="A101:C101"/>
    <mergeCell ref="A102:N102"/>
    <mergeCell ref="A103:N103"/>
    <mergeCell ref="A107:N107"/>
    <mergeCell ref="A108:C108"/>
    <mergeCell ref="L108:M108"/>
    <mergeCell ref="A105:N105"/>
    <mergeCell ref="A97:C97"/>
    <mergeCell ref="A98:C98"/>
    <mergeCell ref="A85:C85"/>
    <mergeCell ref="A86:C86"/>
    <mergeCell ref="A87:C87"/>
    <mergeCell ref="A88:C88"/>
    <mergeCell ref="A99:C99"/>
    <mergeCell ref="A100:C100"/>
    <mergeCell ref="A89:C89"/>
    <mergeCell ref="A90:C90"/>
    <mergeCell ref="A91:C91"/>
    <mergeCell ref="A92:C92"/>
    <mergeCell ref="A93:C93"/>
    <mergeCell ref="A94:C94"/>
    <mergeCell ref="A95:C95"/>
    <mergeCell ref="A96:C96"/>
    <mergeCell ref="A77:C77"/>
    <mergeCell ref="A78:C78"/>
    <mergeCell ref="A79:C79"/>
    <mergeCell ref="A80:C80"/>
    <mergeCell ref="A81:C81"/>
    <mergeCell ref="A82:C82"/>
    <mergeCell ref="A83:C83"/>
    <mergeCell ref="A84:C84"/>
    <mergeCell ref="A75:C75"/>
    <mergeCell ref="A76:C76"/>
    <mergeCell ref="A69:C69"/>
    <mergeCell ref="A70:C70"/>
    <mergeCell ref="A71:C71"/>
    <mergeCell ref="A72:C72"/>
    <mergeCell ref="A73:C73"/>
    <mergeCell ref="A74:C74"/>
    <mergeCell ref="L65:L67"/>
    <mergeCell ref="Q65:R65"/>
    <mergeCell ref="A68:C68"/>
    <mergeCell ref="A65:C67"/>
    <mergeCell ref="D65:D67"/>
    <mergeCell ref="H65:H67"/>
    <mergeCell ref="E65:G65"/>
    <mergeCell ref="G66:G67"/>
    <mergeCell ref="I65:K65"/>
    <mergeCell ref="K66:K67"/>
    <mergeCell ref="O10:O11"/>
    <mergeCell ref="E66:E67"/>
    <mergeCell ref="F66:F67"/>
    <mergeCell ref="I66:I67"/>
    <mergeCell ref="J66:J67"/>
    <mergeCell ref="A58:C58"/>
    <mergeCell ref="A60:C60"/>
    <mergeCell ref="A63:C63"/>
    <mergeCell ref="A64:N64"/>
    <mergeCell ref="A61:C61"/>
    <mergeCell ref="A62:C62"/>
    <mergeCell ref="A59:C59"/>
    <mergeCell ref="A49:C49"/>
    <mergeCell ref="A50:C50"/>
    <mergeCell ref="A51:C51"/>
    <mergeCell ref="A52:C52"/>
    <mergeCell ref="A53:C53"/>
    <mergeCell ref="A54:C54"/>
    <mergeCell ref="A55:C55"/>
    <mergeCell ref="A56:C56"/>
    <mergeCell ref="A57:C57"/>
    <mergeCell ref="A47:C47"/>
    <mergeCell ref="A48:C48"/>
    <mergeCell ref="H43:H45"/>
    <mergeCell ref="E44:E45"/>
    <mergeCell ref="F44:F45"/>
    <mergeCell ref="A43:C45"/>
    <mergeCell ref="D43:D45"/>
    <mergeCell ref="A46:C46"/>
    <mergeCell ref="G44:G45"/>
    <mergeCell ref="A36:C36"/>
    <mergeCell ref="A37:C37"/>
    <mergeCell ref="L43:L45"/>
    <mergeCell ref="I44:I45"/>
    <mergeCell ref="J44:J45"/>
    <mergeCell ref="M44:M45"/>
    <mergeCell ref="E43:G43"/>
    <mergeCell ref="I43:K43"/>
    <mergeCell ref="A30:C30"/>
    <mergeCell ref="A31:C31"/>
    <mergeCell ref="A38:C38"/>
    <mergeCell ref="A39:C39"/>
    <mergeCell ref="A40:C40"/>
    <mergeCell ref="A41:C41"/>
    <mergeCell ref="A32:C32"/>
    <mergeCell ref="A33:C33"/>
    <mergeCell ref="A34:C34"/>
    <mergeCell ref="A35:C35"/>
    <mergeCell ref="A21:C21"/>
    <mergeCell ref="A22:C22"/>
    <mergeCell ref="A26:C26"/>
    <mergeCell ref="A27:C27"/>
    <mergeCell ref="A28:C28"/>
    <mergeCell ref="A29:C29"/>
    <mergeCell ref="A24:C24"/>
    <mergeCell ref="A23:C23"/>
    <mergeCell ref="A25:C25"/>
    <mergeCell ref="A14:C14"/>
    <mergeCell ref="A15:C15"/>
    <mergeCell ref="A16:C16"/>
    <mergeCell ref="A17:C17"/>
    <mergeCell ref="A18:C18"/>
    <mergeCell ref="A19:C19"/>
    <mergeCell ref="A20:C20"/>
    <mergeCell ref="L7:L9"/>
    <mergeCell ref="I8:I9"/>
    <mergeCell ref="A13:C13"/>
    <mergeCell ref="A10:C10"/>
    <mergeCell ref="E10:E11"/>
    <mergeCell ref="F10:F11"/>
    <mergeCell ref="J10:J11"/>
    <mergeCell ref="E7:G7"/>
    <mergeCell ref="G10:G11"/>
    <mergeCell ref="M10:M11"/>
    <mergeCell ref="N10:N11"/>
    <mergeCell ref="A11:C11"/>
    <mergeCell ref="A12:C12"/>
    <mergeCell ref="I10:I11"/>
    <mergeCell ref="G8:G9"/>
    <mergeCell ref="D7:D9"/>
    <mergeCell ref="E8:E9"/>
    <mergeCell ref="I7:K7"/>
    <mergeCell ref="K10:K11"/>
    <mergeCell ref="A4:N4"/>
    <mergeCell ref="A5:N5"/>
    <mergeCell ref="A7:C9"/>
    <mergeCell ref="M7:O7"/>
    <mergeCell ref="O8:O9"/>
    <mergeCell ref="M8:M9"/>
    <mergeCell ref="N8:N9"/>
    <mergeCell ref="F8:F9"/>
    <mergeCell ref="H7:H9"/>
    <mergeCell ref="J8:J9"/>
  </mergeCells>
  <printOptions horizontalCentered="1"/>
  <pageMargins left="0.7874015748031497" right="0.7874015748031497" top="1.1811023622047245" bottom="0.3937007874015748" header="0" footer="0"/>
  <pageSetup horizontalDpi="600" verticalDpi="600" orientation="landscape" paperSize="9" scale="41" r:id="rId1"/>
  <rowBreaks count="2" manualBreakCount="2">
    <brk id="41" max="255" man="1"/>
    <brk id="6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2015-02-14T08:43:38Z</cp:lastPrinted>
  <dcterms:modified xsi:type="dcterms:W3CDTF">2015-02-19T09:50:26Z</dcterms:modified>
  <cp:category/>
  <cp:version/>
  <cp:contentType/>
  <cp:contentStatus/>
</cp:coreProperties>
</file>