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,2012 рік" sheetId="1" r:id="rId1"/>
    <sheet name="додаток 1 старий, виконком" sheetId="2" r:id="rId2"/>
  </sheets>
  <definedNames>
    <definedName name="_xlnm.Print_Area" localSheetId="1">'додаток 1 старий, виконком'!$A$1:$F$59</definedName>
    <definedName name="_xlnm.Print_Area" localSheetId="0">'додаток 1,2012 рік'!$A$1:$F$66</definedName>
  </definedNames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B15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sharedStrings.xml><?xml version="1.0" encoding="utf-8"?>
<sst xmlns="http://schemas.openxmlformats.org/spreadsheetml/2006/main" count="131" uniqueCount="101">
  <si>
    <t>грн.</t>
  </si>
  <si>
    <t>Код</t>
  </si>
  <si>
    <t>РАЗОМ</t>
  </si>
  <si>
    <t xml:space="preserve">     класифiкацiєю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</si>
  <si>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</si>
  <si>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</si>
  <si>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</si>
  <si>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послуги, що надаються бюджетними установами</t>
  </si>
  <si>
    <t>згідно з функціональними повноваженнями</t>
  </si>
  <si>
    <t>Плата за оренду майна бюджетних установ</t>
  </si>
  <si>
    <t xml:space="preserve">Інші джерела власних надходженнь бюджетних установ </t>
  </si>
  <si>
    <t>Благодійні внески, гранти та дарунки, отримані</t>
  </si>
  <si>
    <t>бюджетними установами</t>
  </si>
  <si>
    <t>РАЗОМ ДОХОДIВ</t>
  </si>
  <si>
    <t xml:space="preserve">                    ОФIЦIЙНI ТРАНСФЕРТИ</t>
  </si>
  <si>
    <t xml:space="preserve">                   ВСЬОГО ДОХОДIВ</t>
  </si>
  <si>
    <t>Плата за землю</t>
  </si>
  <si>
    <t>районної у місті ради</t>
  </si>
  <si>
    <t>виконання окремих доручень та інвестиційних проектів</t>
  </si>
  <si>
    <t>Надходження, що отримуються бюджетними установами на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</si>
  <si>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</si>
  <si>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</si>
  <si>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</si>
  <si>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</si>
  <si>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</si>
  <si>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</si>
  <si>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</si>
  <si>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 і дітям-інвалідам та тимчасової державної допомоги дітям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</si>
  <si>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</si>
  <si>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</si>
  <si>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</si>
  <si>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</si>
  <si>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</si>
  <si>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</si>
  <si>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 доходiв згiдно із бюджетною</t>
  </si>
  <si>
    <t xml:space="preserve"> Спецiальний фонд</t>
  </si>
  <si>
    <t>у т.ч. бюджет розвитку</t>
  </si>
  <si>
    <t>6=(гр.3+ грн.4)</t>
  </si>
  <si>
    <t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</si>
  <si>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</si>
  <si>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Додаток 1</t>
  </si>
  <si>
    <t xml:space="preserve">Згідно: завідуюча загальним відділом </t>
  </si>
  <si>
    <t>Доходи районного бюджету на 2011 рік по Саксаганському району</t>
  </si>
  <si>
    <t>Внутрішні податки на товари та послуги</t>
  </si>
  <si>
    <t xml:space="preserve">Плата за торговий патент на деякі види підприємницької діяльності 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</si>
  <si>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</si>
  <si>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</si>
  <si>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</si>
  <si>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</si>
  <si>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</si>
  <si>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</si>
  <si>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 xml:space="preserve">Плата за придбання пільгового торгового патенту на здійснення торговельної діяльності </t>
  </si>
  <si>
    <t xml:space="preserve">Плата за придбання короткотермінового торгового патенту на здійснення торговельної діяльності 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</si>
  <si>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</si>
  <si>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</si>
  <si>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субвенції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</si>
  <si>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</si>
  <si>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</si>
  <si>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</si>
  <si>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</si>
  <si>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одержаного територіальною громадою в порядку спадкування чи дарування,а також валютні цінності і грошові кошти, власники яких невідомі</t>
  </si>
  <si>
    <t xml:space="preserve">                                                                     О. Мєшкова</t>
  </si>
  <si>
    <t>до рiшення виконкому</t>
  </si>
  <si>
    <t>Керуюча справами виконкому районної у місті ради</t>
  </si>
  <si>
    <t>від 29.12.2010  № 623</t>
  </si>
  <si>
    <t xml:space="preserve">                  О. Дуванова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</si>
  <si>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</si>
  <si>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</si>
  <si>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</si>
  <si>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</si>
  <si>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</si>
  <si>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</si>
  <si>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</si>
  <si>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</si>
  <si>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</si>
  <si>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</si>
  <si>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</si>
  <si>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</si>
  <si>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</si>
  <si>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</si>
  <si>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</si>
  <si>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майна,одержаного територіальною громадою в порядку спадкування чи дарування,а також валютні цінності і грошові кошти, власники яких невідомі</t>
  </si>
  <si>
    <t>Кошти від реалізації скарбів, майна,одержаного державою або територіальною громадою в порядку спадкування чи дарування,безхазяйного майна, знахідок,а також валютних цінностей і грошових коштів, власники яких невідомі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</si>
  <si>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</si>
  <si>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</si>
  <si>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</si>
  <si>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</si>
  <si>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</si>
  <si>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 xml:space="preserve">Згідно: завідуючий загальним відділом </t>
  </si>
  <si>
    <t xml:space="preserve">                                                               А. Іванов</t>
  </si>
  <si>
    <t>Збори та плата за спеціальне використання природних ресурсів</t>
  </si>
  <si>
    <t>Плата за послуги, що надаються бюджетними установами згідно з їх основною</t>
  </si>
  <si>
    <t>діяльністю</t>
  </si>
  <si>
    <t xml:space="preserve">                        Додаток 1</t>
  </si>
  <si>
    <t xml:space="preserve">                        районної у місті ради</t>
  </si>
  <si>
    <t xml:space="preserve">                        від 29 грудня 2011 року </t>
  </si>
  <si>
    <t>Грн.</t>
  </si>
  <si>
    <t>Найменування  доходiв згiдно із бюджетною класифікацією</t>
  </si>
  <si>
    <t>Доходи районного у місті бюджету на 2012 рік по Саксаганському району</t>
  </si>
  <si>
    <t xml:space="preserve">                        до рiшення виконкому</t>
  </si>
  <si>
    <t xml:space="preserve">                        № 628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</si>
</sst>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31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10"/>
      <name val="Arial"/>
      <family val="0"/>
    </font>
    <font>
      <sz val="10"/>
      <color indexed="9"/>
      <name val="Arial"/>
      <family val="2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u val="single"/>
      <sz val="11"/>
      <color indexed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i/>
      <sz val="12"/>
      <color indexed="10"/>
      <name val="Arial"/>
      <family val="0"/>
    </font>
    <font>
      <sz val="13"/>
      <name val="Arial"/>
      <family val="0"/>
    </font>
    <font>
      <b/>
      <sz val="14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5"/>
      <name val="Arial"/>
      <family val="0"/>
    </font>
    <font>
      <sz val="15"/>
      <color indexed="8"/>
      <name val="Arial"/>
      <family val="0"/>
    </font>
    <font>
      <b/>
      <sz val="16"/>
      <name val="Arial"/>
      <family val="0"/>
    </font>
    <font>
      <i/>
      <sz val="1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3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4" fillId="0" borderId="6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5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0" fontId="14" fillId="0" borderId="5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2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7" fillId="2" borderId="14" xfId="0" applyNumberFormat="1" applyFont="1" applyFill="1" applyBorder="1" applyAlignment="1">
      <alignment vertical="center"/>
    </xf>
    <xf numFmtId="2" fontId="17" fillId="2" borderId="15" xfId="0" applyNumberFormat="1" applyFont="1" applyFill="1" applyBorder="1" applyAlignment="1">
      <alignment vertical="center"/>
    </xf>
    <xf numFmtId="2" fontId="17" fillId="0" borderId="16" xfId="0" applyNumberFormat="1" applyFont="1" applyBorder="1" applyAlignment="1">
      <alignment vertical="center"/>
    </xf>
    <xf numFmtId="2" fontId="17" fillId="0" borderId="4" xfId="0" applyNumberFormat="1" applyFont="1" applyBorder="1" applyAlignment="1">
      <alignment vertical="center"/>
    </xf>
    <xf numFmtId="2" fontId="18" fillId="0" borderId="16" xfId="0" applyNumberFormat="1" applyFont="1" applyBorder="1" applyAlignment="1">
      <alignment vertical="center"/>
    </xf>
    <xf numFmtId="2" fontId="18" fillId="0" borderId="4" xfId="0" applyNumberFormat="1" applyFont="1" applyBorder="1" applyAlignment="1">
      <alignment vertical="center"/>
    </xf>
    <xf numFmtId="2" fontId="19" fillId="0" borderId="16" xfId="0" applyNumberFormat="1" applyFont="1" applyBorder="1" applyAlignment="1">
      <alignment vertical="center"/>
    </xf>
    <xf numFmtId="2" fontId="19" fillId="0" borderId="4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2" fontId="19" fillId="0" borderId="5" xfId="0" applyNumberFormat="1" applyFont="1" applyBorder="1" applyAlignment="1">
      <alignment vertical="center"/>
    </xf>
    <xf numFmtId="2" fontId="17" fillId="2" borderId="18" xfId="0" applyNumberFormat="1" applyFont="1" applyFill="1" applyBorder="1" applyAlignment="1">
      <alignment vertical="center"/>
    </xf>
    <xf numFmtId="2" fontId="17" fillId="2" borderId="11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17" fillId="0" borderId="2" xfId="0" applyNumberFormat="1" applyFont="1" applyBorder="1" applyAlignment="1">
      <alignment vertical="center"/>
    </xf>
    <xf numFmtId="2" fontId="17" fillId="0" borderId="6" xfId="0" applyNumberFormat="1" applyFont="1" applyBorder="1" applyAlignment="1">
      <alignment vertical="center"/>
    </xf>
    <xf numFmtId="2" fontId="18" fillId="0" borderId="17" xfId="0" applyNumberFormat="1" applyFont="1" applyBorder="1" applyAlignment="1">
      <alignment vertical="center"/>
    </xf>
    <xf numFmtId="2" fontId="18" fillId="0" borderId="5" xfId="0" applyNumberFormat="1" applyFont="1" applyBorder="1" applyAlignment="1">
      <alignment vertical="center"/>
    </xf>
    <xf numFmtId="2" fontId="17" fillId="0" borderId="5" xfId="0" applyNumberFormat="1" applyFont="1" applyBorder="1" applyAlignment="1">
      <alignment vertical="center"/>
    </xf>
    <xf numFmtId="2" fontId="19" fillId="0" borderId="5" xfId="0" applyNumberFormat="1" applyFont="1" applyBorder="1" applyAlignment="1">
      <alignment horizontal="right" vertical="center"/>
    </xf>
    <xf numFmtId="2" fontId="19" fillId="0" borderId="6" xfId="0" applyNumberFormat="1" applyFont="1" applyBorder="1" applyAlignment="1">
      <alignment horizontal="right" vertical="center"/>
    </xf>
    <xf numFmtId="2" fontId="19" fillId="0" borderId="6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2" fontId="19" fillId="0" borderId="19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2" fontId="17" fillId="0" borderId="2" xfId="0" applyNumberFormat="1" applyFont="1" applyFill="1" applyBorder="1" applyAlignment="1">
      <alignment vertical="center"/>
    </xf>
    <xf numFmtId="2" fontId="19" fillId="0" borderId="20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2" fontId="17" fillId="3" borderId="21" xfId="0" applyNumberFormat="1" applyFont="1" applyFill="1" applyBorder="1" applyAlignment="1">
      <alignment vertical="center"/>
    </xf>
    <xf numFmtId="2" fontId="17" fillId="3" borderId="11" xfId="0" applyNumberFormat="1" applyFont="1" applyFill="1" applyBorder="1" applyAlignment="1">
      <alignment vertical="center"/>
    </xf>
    <xf numFmtId="2" fontId="17" fillId="0" borderId="15" xfId="0" applyNumberFormat="1" applyFont="1" applyFill="1" applyBorder="1" applyAlignment="1">
      <alignment vertical="center"/>
    </xf>
    <xf numFmtId="2" fontId="17" fillId="0" borderId="6" xfId="0" applyNumberFormat="1" applyFont="1" applyFill="1" applyBorder="1" applyAlignment="1">
      <alignment vertical="center"/>
    </xf>
    <xf numFmtId="2" fontId="19" fillId="0" borderId="22" xfId="0" applyNumberFormat="1" applyFont="1" applyBorder="1" applyAlignment="1">
      <alignment vertical="center"/>
    </xf>
    <xf numFmtId="2" fontId="19" fillId="0" borderId="23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4" xfId="0" applyNumberFormat="1" applyFont="1" applyFill="1" applyBorder="1" applyAlignment="1">
      <alignment vertical="center"/>
    </xf>
    <xf numFmtId="2" fontId="20" fillId="0" borderId="4" xfId="0" applyNumberFormat="1" applyFont="1" applyBorder="1" applyAlignment="1">
      <alignment vertical="center"/>
    </xf>
    <xf numFmtId="2" fontId="17" fillId="2" borderId="21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2" borderId="15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3" fillId="2" borderId="27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 wrapText="1"/>
    </xf>
    <xf numFmtId="194" fontId="14" fillId="0" borderId="4" xfId="0" applyNumberFormat="1" applyFont="1" applyBorder="1" applyAlignment="1">
      <alignment vertical="top" wrapText="1"/>
    </xf>
    <xf numFmtId="0" fontId="14" fillId="0" borderId="4" xfId="0" applyNumberFormat="1" applyFont="1" applyFill="1" applyBorder="1" applyAlignment="1">
      <alignment vertical="top" wrapText="1"/>
    </xf>
    <xf numFmtId="0" fontId="14" fillId="0" borderId="6" xfId="0" applyNumberFormat="1" applyFont="1" applyFill="1" applyBorder="1" applyAlignment="1">
      <alignment vertical="top" wrapText="1"/>
    </xf>
    <xf numFmtId="0" fontId="13" fillId="2" borderId="13" xfId="0" applyFont="1" applyFill="1" applyBorder="1" applyAlignment="1">
      <alignment vertical="top"/>
    </xf>
    <xf numFmtId="0" fontId="13" fillId="2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16" fillId="0" borderId="0" xfId="0" applyFont="1" applyFill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8" fillId="2" borderId="15" xfId="0" applyFont="1" applyFill="1" applyBorder="1" applyAlignment="1">
      <alignment vertical="top"/>
    </xf>
    <xf numFmtId="2" fontId="28" fillId="2" borderId="14" xfId="0" applyNumberFormat="1" applyFont="1" applyFill="1" applyBorder="1" applyAlignment="1">
      <alignment vertical="top"/>
    </xf>
    <xf numFmtId="2" fontId="28" fillId="2" borderId="15" xfId="0" applyNumberFormat="1" applyFont="1" applyFill="1" applyBorder="1" applyAlignment="1">
      <alignment vertical="top"/>
    </xf>
    <xf numFmtId="0" fontId="28" fillId="0" borderId="6" xfId="0" applyFont="1" applyBorder="1" applyAlignment="1">
      <alignment vertical="top"/>
    </xf>
    <xf numFmtId="0" fontId="28" fillId="0" borderId="6" xfId="0" applyFont="1" applyFill="1" applyBorder="1" applyAlignment="1">
      <alignment vertical="top"/>
    </xf>
    <xf numFmtId="2" fontId="28" fillId="0" borderId="19" xfId="0" applyNumberFormat="1" applyFont="1" applyFill="1" applyBorder="1" applyAlignment="1">
      <alignment vertical="top"/>
    </xf>
    <xf numFmtId="2" fontId="28" fillId="0" borderId="6" xfId="0" applyNumberFormat="1" applyFont="1" applyFill="1" applyBorder="1" applyAlignment="1">
      <alignment vertical="top"/>
    </xf>
    <xf numFmtId="0" fontId="28" fillId="0" borderId="4" xfId="0" applyFont="1" applyBorder="1" applyAlignment="1">
      <alignment vertical="top"/>
    </xf>
    <xf numFmtId="0" fontId="28" fillId="0" borderId="4" xfId="0" applyFont="1" applyFill="1" applyBorder="1" applyAlignment="1">
      <alignment vertical="top"/>
    </xf>
    <xf numFmtId="0" fontId="29" fillId="0" borderId="4" xfId="0" applyFont="1" applyBorder="1" applyAlignment="1">
      <alignment vertical="top"/>
    </xf>
    <xf numFmtId="0" fontId="29" fillId="0" borderId="4" xfId="0" applyFont="1" applyFill="1" applyBorder="1" applyAlignment="1">
      <alignment vertical="top"/>
    </xf>
    <xf numFmtId="188" fontId="29" fillId="0" borderId="9" xfId="0" applyNumberFormat="1" applyFont="1" applyFill="1" applyBorder="1" applyAlignment="1">
      <alignment vertical="center"/>
    </xf>
    <xf numFmtId="2" fontId="29" fillId="0" borderId="6" xfId="0" applyNumberFormat="1" applyFont="1" applyFill="1" applyBorder="1" applyAlignment="1">
      <alignment vertical="top"/>
    </xf>
    <xf numFmtId="2" fontId="29" fillId="0" borderId="19" xfId="0" applyNumberFormat="1" applyFont="1" applyFill="1" applyBorder="1" applyAlignment="1">
      <alignment vertical="top"/>
    </xf>
    <xf numFmtId="2" fontId="28" fillId="0" borderId="16" xfId="0" applyNumberFormat="1" applyFont="1" applyBorder="1" applyAlignment="1">
      <alignment vertical="top"/>
    </xf>
    <xf numFmtId="2" fontId="28" fillId="0" borderId="4" xfId="0" applyNumberFormat="1" applyFont="1" applyBorder="1" applyAlignment="1">
      <alignment vertical="top"/>
    </xf>
    <xf numFmtId="2" fontId="28" fillId="0" borderId="23" xfId="0" applyNumberFormat="1" applyFont="1" applyBorder="1" applyAlignment="1">
      <alignment vertical="top"/>
    </xf>
    <xf numFmtId="0" fontId="28" fillId="0" borderId="4" xfId="0" applyFont="1" applyFill="1" applyBorder="1" applyAlignment="1">
      <alignment vertical="top" wrapText="1"/>
    </xf>
    <xf numFmtId="2" fontId="24" fillId="0" borderId="16" xfId="0" applyNumberFormat="1" applyFont="1" applyBorder="1" applyAlignment="1">
      <alignment vertical="top"/>
    </xf>
    <xf numFmtId="2" fontId="24" fillId="0" borderId="4" xfId="0" applyNumberFormat="1" applyFont="1" applyBorder="1" applyAlignment="1">
      <alignment vertical="top"/>
    </xf>
    <xf numFmtId="2" fontId="24" fillId="0" borderId="23" xfId="0" applyNumberFormat="1" applyFont="1" applyBorder="1" applyAlignment="1">
      <alignment vertical="top"/>
    </xf>
    <xf numFmtId="0" fontId="29" fillId="0" borderId="4" xfId="0" applyFont="1" applyFill="1" applyBorder="1" applyAlignment="1">
      <alignment vertical="top" wrapText="1"/>
    </xf>
    <xf numFmtId="2" fontId="29" fillId="0" borderId="4" xfId="0" applyNumberFormat="1" applyFont="1" applyBorder="1" applyAlignment="1">
      <alignment vertical="center"/>
    </xf>
    <xf numFmtId="2" fontId="29" fillId="0" borderId="4" xfId="0" applyNumberFormat="1" applyFont="1" applyBorder="1" applyAlignment="1">
      <alignment vertical="top"/>
    </xf>
    <xf numFmtId="2" fontId="29" fillId="0" borderId="23" xfId="0" applyNumberFormat="1" applyFont="1" applyBorder="1" applyAlignment="1">
      <alignment vertical="top"/>
    </xf>
    <xf numFmtId="0" fontId="29" fillId="0" borderId="28" xfId="0" applyFont="1" applyBorder="1" applyAlignment="1">
      <alignment vertical="top"/>
    </xf>
    <xf numFmtId="0" fontId="29" fillId="0" borderId="12" xfId="0" applyFont="1" applyFill="1" applyBorder="1" applyAlignment="1">
      <alignment vertical="top" wrapText="1"/>
    </xf>
    <xf numFmtId="2" fontId="29" fillId="0" borderId="12" xfId="0" applyNumberFormat="1" applyFont="1" applyBorder="1" applyAlignment="1">
      <alignment vertical="center"/>
    </xf>
    <xf numFmtId="2" fontId="29" fillId="0" borderId="12" xfId="0" applyNumberFormat="1" applyFont="1" applyBorder="1" applyAlignment="1">
      <alignment vertical="top"/>
    </xf>
    <xf numFmtId="2" fontId="29" fillId="0" borderId="29" xfId="0" applyNumberFormat="1" applyFont="1" applyBorder="1" applyAlignment="1">
      <alignment vertical="top"/>
    </xf>
    <xf numFmtId="2" fontId="29" fillId="0" borderId="5" xfId="0" applyNumberFormat="1" applyFont="1" applyBorder="1" applyAlignment="1">
      <alignment vertical="top"/>
    </xf>
    <xf numFmtId="0" fontId="28" fillId="2" borderId="13" xfId="0" applyFont="1" applyFill="1" applyBorder="1" applyAlignment="1">
      <alignment vertical="top"/>
    </xf>
    <xf numFmtId="0" fontId="28" fillId="2" borderId="11" xfId="0" applyFont="1" applyFill="1" applyBorder="1" applyAlignment="1">
      <alignment vertical="top"/>
    </xf>
    <xf numFmtId="2" fontId="28" fillId="2" borderId="18" xfId="0" applyNumberFormat="1" applyFont="1" applyFill="1" applyBorder="1" applyAlignment="1">
      <alignment vertical="top"/>
    </xf>
    <xf numFmtId="2" fontId="28" fillId="2" borderId="11" xfId="0" applyNumberFormat="1" applyFont="1" applyFill="1" applyBorder="1" applyAlignment="1">
      <alignment vertical="top"/>
    </xf>
    <xf numFmtId="0" fontId="28" fillId="0" borderId="3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2" xfId="0" applyFont="1" applyFill="1" applyBorder="1" applyAlignment="1">
      <alignment vertical="top"/>
    </xf>
    <xf numFmtId="2" fontId="24" fillId="0" borderId="0" xfId="0" applyNumberFormat="1" applyFont="1" applyBorder="1" applyAlignment="1">
      <alignment vertical="top"/>
    </xf>
    <xf numFmtId="2" fontId="24" fillId="0" borderId="2" xfId="0" applyNumberFormat="1" applyFont="1" applyBorder="1" applyAlignment="1">
      <alignment vertical="top"/>
    </xf>
    <xf numFmtId="0" fontId="29" fillId="0" borderId="31" xfId="0" applyFont="1" applyBorder="1" applyAlignment="1">
      <alignment vertical="top"/>
    </xf>
    <xf numFmtId="0" fontId="29" fillId="0" borderId="5" xfId="0" applyFont="1" applyFill="1" applyBorder="1" applyAlignment="1">
      <alignment vertical="top"/>
    </xf>
    <xf numFmtId="2" fontId="29" fillId="0" borderId="17" xfId="0" applyNumberFormat="1" applyFont="1" applyBorder="1" applyAlignment="1">
      <alignment vertical="top"/>
    </xf>
    <xf numFmtId="0" fontId="28" fillId="0" borderId="31" xfId="0" applyFont="1" applyBorder="1" applyAlignment="1">
      <alignment vertical="top"/>
    </xf>
    <xf numFmtId="0" fontId="28" fillId="0" borderId="5" xfId="0" applyFont="1" applyFill="1" applyBorder="1" applyAlignment="1">
      <alignment vertical="top"/>
    </xf>
    <xf numFmtId="2" fontId="28" fillId="0" borderId="17" xfId="0" applyNumberFormat="1" applyFont="1" applyBorder="1" applyAlignment="1">
      <alignment vertical="top"/>
    </xf>
    <xf numFmtId="2" fontId="28" fillId="0" borderId="5" xfId="0" applyNumberFormat="1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24" fillId="0" borderId="5" xfId="0" applyFont="1" applyFill="1" applyBorder="1" applyAlignment="1">
      <alignment vertical="top" wrapText="1"/>
    </xf>
    <xf numFmtId="2" fontId="24" fillId="0" borderId="17" xfId="0" applyNumberFormat="1" applyFont="1" applyBorder="1" applyAlignment="1">
      <alignment vertical="top"/>
    </xf>
    <xf numFmtId="2" fontId="24" fillId="0" borderId="5" xfId="0" applyNumberFormat="1" applyFont="1" applyBorder="1" applyAlignment="1">
      <alignment vertical="top"/>
    </xf>
    <xf numFmtId="0" fontId="29" fillId="0" borderId="8" xfId="0" applyFont="1" applyBorder="1" applyAlignment="1">
      <alignment vertical="top"/>
    </xf>
    <xf numFmtId="0" fontId="29" fillId="0" borderId="6" xfId="0" applyFont="1" applyFill="1" applyBorder="1" applyAlignment="1">
      <alignment vertical="top"/>
    </xf>
    <xf numFmtId="2" fontId="29" fillId="0" borderId="0" xfId="0" applyNumberFormat="1" applyFont="1" applyBorder="1" applyAlignment="1">
      <alignment vertical="top"/>
    </xf>
    <xf numFmtId="2" fontId="29" fillId="0" borderId="6" xfId="0" applyNumberFormat="1" applyFont="1" applyBorder="1" applyAlignment="1">
      <alignment vertical="top"/>
    </xf>
    <xf numFmtId="2" fontId="29" fillId="0" borderId="19" xfId="0" applyNumberFormat="1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28" fillId="0" borderId="0" xfId="0" applyFont="1" applyFill="1" applyBorder="1" applyAlignment="1">
      <alignment vertical="top"/>
    </xf>
    <xf numFmtId="2" fontId="28" fillId="0" borderId="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vertical="top"/>
    </xf>
    <xf numFmtId="0" fontId="24" fillId="0" borderId="4" xfId="0" applyFont="1" applyBorder="1" applyAlignment="1">
      <alignment vertical="top"/>
    </xf>
    <xf numFmtId="0" fontId="24" fillId="0" borderId="20" xfId="0" applyFont="1" applyFill="1" applyBorder="1" applyAlignment="1">
      <alignment vertical="top" wrapText="1"/>
    </xf>
    <xf numFmtId="2" fontId="24" fillId="0" borderId="4" xfId="0" applyNumberFormat="1" applyFont="1" applyFill="1" applyBorder="1" applyAlignment="1">
      <alignment vertical="top"/>
    </xf>
    <xf numFmtId="2" fontId="24" fillId="0" borderId="16" xfId="0" applyNumberFormat="1" applyFont="1" applyFill="1" applyBorder="1" applyAlignment="1">
      <alignment vertical="top"/>
    </xf>
    <xf numFmtId="0" fontId="29" fillId="0" borderId="12" xfId="0" applyFont="1" applyBorder="1" applyAlignment="1">
      <alignment vertical="top"/>
    </xf>
    <xf numFmtId="0" fontId="29" fillId="0" borderId="20" xfId="0" applyFont="1" applyFill="1" applyBorder="1" applyAlignment="1">
      <alignment vertical="top" wrapText="1"/>
    </xf>
    <xf numFmtId="2" fontId="29" fillId="0" borderId="12" xfId="0" applyNumberFormat="1" applyFont="1" applyFill="1" applyBorder="1" applyAlignment="1">
      <alignment vertical="top"/>
    </xf>
    <xf numFmtId="2" fontId="29" fillId="0" borderId="20" xfId="0" applyNumberFormat="1" applyFont="1" applyFill="1" applyBorder="1" applyAlignment="1">
      <alignment vertical="top"/>
    </xf>
    <xf numFmtId="0" fontId="24" fillId="3" borderId="13" xfId="0" applyFont="1" applyFill="1" applyBorder="1" applyAlignment="1">
      <alignment vertical="top"/>
    </xf>
    <xf numFmtId="0" fontId="28" fillId="3" borderId="11" xfId="0" applyFont="1" applyFill="1" applyBorder="1" applyAlignment="1">
      <alignment vertical="top"/>
    </xf>
    <xf numFmtId="2" fontId="28" fillId="3" borderId="21" xfId="0" applyNumberFormat="1" applyFont="1" applyFill="1" applyBorder="1" applyAlignment="1">
      <alignment vertical="top"/>
    </xf>
    <xf numFmtId="2" fontId="28" fillId="3" borderId="11" xfId="0" applyNumberFormat="1" applyFont="1" applyFill="1" applyBorder="1" applyAlignment="1">
      <alignment vertical="top"/>
    </xf>
    <xf numFmtId="0" fontId="28" fillId="2" borderId="11" xfId="0" applyFont="1" applyFill="1" applyBorder="1" applyAlignment="1">
      <alignment horizontal="left" vertical="top"/>
    </xf>
    <xf numFmtId="0" fontId="28" fillId="0" borderId="7" xfId="0" applyFont="1" applyFill="1" applyBorder="1" applyAlignment="1">
      <alignment vertical="top"/>
    </xf>
    <xf numFmtId="0" fontId="28" fillId="0" borderId="15" xfId="0" applyFont="1" applyFill="1" applyBorder="1" applyAlignment="1">
      <alignment vertical="top"/>
    </xf>
    <xf numFmtId="2" fontId="28" fillId="0" borderId="15" xfId="0" applyNumberFormat="1" applyFont="1" applyFill="1" applyBorder="1" applyAlignment="1">
      <alignment vertical="top"/>
    </xf>
    <xf numFmtId="0" fontId="28" fillId="0" borderId="8" xfId="0" applyFont="1" applyFill="1" applyBorder="1" applyAlignment="1">
      <alignment vertical="top"/>
    </xf>
    <xf numFmtId="0" fontId="29" fillId="0" borderId="6" xfId="0" applyFont="1" applyFill="1" applyBorder="1" applyAlignment="1">
      <alignment vertical="top" wrapText="1"/>
    </xf>
    <xf numFmtId="2" fontId="29" fillId="0" borderId="22" xfId="0" applyNumberFormat="1" applyFont="1" applyBorder="1" applyAlignment="1">
      <alignment vertical="top"/>
    </xf>
    <xf numFmtId="0" fontId="28" fillId="0" borderId="9" xfId="0" applyFont="1" applyBorder="1" applyAlignment="1">
      <alignment vertical="top"/>
    </xf>
    <xf numFmtId="0" fontId="29" fillId="0" borderId="9" xfId="0" applyFont="1" applyBorder="1" applyAlignment="1">
      <alignment vertical="top"/>
    </xf>
    <xf numFmtId="194" fontId="29" fillId="0" borderId="5" xfId="0" applyNumberFormat="1" applyFont="1" applyBorder="1" applyAlignment="1">
      <alignment vertical="top" wrapText="1"/>
    </xf>
    <xf numFmtId="2" fontId="29" fillId="0" borderId="5" xfId="0" applyNumberFormat="1" applyFont="1" applyFill="1" applyBorder="1" applyAlignment="1">
      <alignment vertical="top"/>
    </xf>
    <xf numFmtId="0" fontId="29" fillId="0" borderId="4" xfId="0" applyNumberFormat="1" applyFont="1" applyFill="1" applyBorder="1" applyAlignment="1">
      <alignment vertical="top" wrapText="1"/>
    </xf>
    <xf numFmtId="0" fontId="29" fillId="0" borderId="10" xfId="0" applyFont="1" applyBorder="1" applyAlignment="1">
      <alignment vertical="top"/>
    </xf>
    <xf numFmtId="0" fontId="24" fillId="2" borderId="13" xfId="0" applyFont="1" applyFill="1" applyBorder="1" applyAlignment="1">
      <alignment vertical="top"/>
    </xf>
    <xf numFmtId="2" fontId="28" fillId="2" borderId="21" xfId="0" applyNumberFormat="1" applyFont="1" applyFill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3" xfId="0" applyFont="1" applyFill="1" applyBorder="1" applyAlignment="1">
      <alignment vertical="top" wrapText="1"/>
    </xf>
    <xf numFmtId="2" fontId="29" fillId="0" borderId="3" xfId="0" applyNumberFormat="1" applyFont="1" applyBorder="1" applyAlignment="1">
      <alignment vertical="top"/>
    </xf>
    <xf numFmtId="2" fontId="29" fillId="0" borderId="25" xfId="0" applyNumberFormat="1" applyFont="1" applyBorder="1" applyAlignment="1">
      <alignment vertical="top"/>
    </xf>
    <xf numFmtId="0" fontId="16" fillId="0" borderId="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2" fontId="29" fillId="0" borderId="5" xfId="0" applyNumberFormat="1" applyFont="1" applyBorder="1" applyAlignment="1">
      <alignment horizontal="right" vertical="top"/>
    </xf>
    <xf numFmtId="2" fontId="29" fillId="0" borderId="6" xfId="0" applyNumberFormat="1" applyFont="1" applyBorder="1" applyAlignment="1">
      <alignment horizontal="right" vertical="top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18" fillId="0" borderId="5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right" vertical="center"/>
    </xf>
    <xf numFmtId="2" fontId="19" fillId="0" borderId="6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60" workbookViewId="0" topLeftCell="A1">
      <selection activeCell="A63" sqref="A63:F64"/>
    </sheetView>
  </sheetViews>
  <sheetFormatPr defaultColWidth="9.140625" defaultRowHeight="12.75"/>
  <cols>
    <col min="1" max="1" width="16.421875" style="10" customWidth="1"/>
    <col min="2" max="2" width="95.8515625" style="10" customWidth="1"/>
    <col min="3" max="3" width="21.28125" style="10" customWidth="1"/>
    <col min="4" max="4" width="17.8515625" style="10" customWidth="1"/>
    <col min="5" max="5" width="18.140625" style="10" customWidth="1"/>
    <col min="6" max="6" width="20.421875" style="10" customWidth="1"/>
  </cols>
  <sheetData>
    <row r="1" spans="1:6" ht="18.75">
      <c r="A1" s="9"/>
      <c r="B1" s="9"/>
      <c r="C1" s="9"/>
      <c r="D1" s="240" t="s">
        <v>93</v>
      </c>
      <c r="E1" s="240"/>
      <c r="F1" s="240"/>
    </row>
    <row r="2" spans="1:6" ht="18.75">
      <c r="A2" s="9"/>
      <c r="B2" s="9"/>
      <c r="C2" s="113"/>
      <c r="D2" s="240" t="s">
        <v>99</v>
      </c>
      <c r="E2" s="240"/>
      <c r="F2" s="240"/>
    </row>
    <row r="3" spans="1:6" ht="18.75">
      <c r="A3" s="9"/>
      <c r="B3" s="9"/>
      <c r="C3" s="9"/>
      <c r="D3" s="240" t="s">
        <v>94</v>
      </c>
      <c r="E3" s="240"/>
      <c r="F3" s="240"/>
    </row>
    <row r="4" spans="1:6" ht="18.75">
      <c r="A4" s="9"/>
      <c r="B4" s="9"/>
      <c r="C4" s="9"/>
      <c r="D4" s="241" t="s">
        <v>95</v>
      </c>
      <c r="E4" s="241"/>
      <c r="F4" s="241"/>
    </row>
    <row r="5" spans="1:6" ht="18.75">
      <c r="A5" s="9"/>
      <c r="B5" s="9"/>
      <c r="C5" s="9"/>
      <c r="D5" s="241" t="s">
        <v>100</v>
      </c>
      <c r="E5" s="241"/>
      <c r="F5" s="241"/>
    </row>
    <row r="6" spans="1:10" ht="12.75">
      <c r="A6" s="227"/>
      <c r="B6" s="227"/>
      <c r="C6" s="227"/>
      <c r="D6" s="227"/>
      <c r="E6" s="227"/>
      <c r="F6" s="227"/>
      <c r="G6" s="1"/>
      <c r="H6" s="1"/>
      <c r="I6" s="1"/>
      <c r="J6" s="1"/>
    </row>
    <row r="7" spans="1:6" ht="26.25">
      <c r="A7" s="228" t="s">
        <v>98</v>
      </c>
      <c r="B7" s="228"/>
      <c r="C7" s="228"/>
      <c r="D7" s="228"/>
      <c r="E7" s="228"/>
      <c r="F7" s="228"/>
    </row>
    <row r="8" ht="18.75" thickBot="1">
      <c r="F8" s="41" t="s">
        <v>96</v>
      </c>
    </row>
    <row r="9" spans="1:6" ht="22.5" customHeight="1">
      <c r="A9" s="215" t="s">
        <v>1</v>
      </c>
      <c r="B9" s="215" t="s">
        <v>97</v>
      </c>
      <c r="C9" s="218" t="s">
        <v>20</v>
      </c>
      <c r="D9" s="218" t="s">
        <v>35</v>
      </c>
      <c r="E9" s="221"/>
      <c r="F9" s="224" t="s">
        <v>2</v>
      </c>
    </row>
    <row r="10" spans="1:6" ht="13.5" thickBot="1">
      <c r="A10" s="216"/>
      <c r="B10" s="216"/>
      <c r="C10" s="219"/>
      <c r="D10" s="222"/>
      <c r="E10" s="223"/>
      <c r="F10" s="225"/>
    </row>
    <row r="11" spans="1:6" ht="63.75" customHeight="1" thickBot="1">
      <c r="A11" s="217"/>
      <c r="B11" s="217"/>
      <c r="C11" s="220"/>
      <c r="D11" s="118" t="s">
        <v>21</v>
      </c>
      <c r="E11" s="118" t="s">
        <v>36</v>
      </c>
      <c r="F11" s="226"/>
    </row>
    <row r="12" spans="1:6" s="4" customFormat="1" ht="27.75" customHeight="1" thickBot="1">
      <c r="A12" s="210">
        <v>1</v>
      </c>
      <c r="B12" s="211">
        <v>2</v>
      </c>
      <c r="C12" s="212">
        <v>3</v>
      </c>
      <c r="D12" s="213">
        <v>4</v>
      </c>
      <c r="E12" s="213">
        <v>5</v>
      </c>
      <c r="F12" s="115" t="s">
        <v>37</v>
      </c>
    </row>
    <row r="13" spans="1:6" s="116" customFormat="1" ht="24.75" customHeight="1">
      <c r="A13" s="119">
        <v>10000000</v>
      </c>
      <c r="B13" s="119" t="s">
        <v>4</v>
      </c>
      <c r="C13" s="120">
        <f>C20+C14</f>
        <v>16303111</v>
      </c>
      <c r="D13" s="121">
        <f>D20</f>
        <v>0</v>
      </c>
      <c r="E13" s="120">
        <f>E20</f>
        <v>0</v>
      </c>
      <c r="F13" s="121">
        <f>SUM(C13:D13)</f>
        <v>16303111</v>
      </c>
    </row>
    <row r="14" spans="1:6" s="117" customFormat="1" ht="46.5" customHeight="1">
      <c r="A14" s="122">
        <v>13000000</v>
      </c>
      <c r="B14" s="214" t="s">
        <v>90</v>
      </c>
      <c r="C14" s="124">
        <f>C15</f>
        <v>15091111</v>
      </c>
      <c r="D14" s="125">
        <f>D15</f>
        <v>0</v>
      </c>
      <c r="E14" s="124">
        <f>E15</f>
        <v>0</v>
      </c>
      <c r="F14" s="125">
        <f aca="true" t="shared" si="0" ref="F14:F19">C14+D14</f>
        <v>15091111</v>
      </c>
    </row>
    <row r="15" spans="1:6" s="117" customFormat="1" ht="21" customHeight="1">
      <c r="A15" s="126">
        <v>13050000</v>
      </c>
      <c r="B15" s="127" t="s">
        <v>16</v>
      </c>
      <c r="C15" s="124">
        <f>C16+C17+C18+C19</f>
        <v>15091111</v>
      </c>
      <c r="D15" s="125">
        <f>D16+D17+D18+D19</f>
        <v>0</v>
      </c>
      <c r="E15" s="124">
        <f>E16+E17+E18+E19</f>
        <v>0</v>
      </c>
      <c r="F15" s="125">
        <f t="shared" si="0"/>
        <v>15091111</v>
      </c>
    </row>
    <row r="16" spans="1:6" s="117" customFormat="1" ht="21" customHeight="1">
      <c r="A16" s="128">
        <v>13050100</v>
      </c>
      <c r="B16" s="129" t="s">
        <v>30</v>
      </c>
      <c r="C16" s="130">
        <v>1627557</v>
      </c>
      <c r="D16" s="131">
        <v>0</v>
      </c>
      <c r="E16" s="132">
        <v>0</v>
      </c>
      <c r="F16" s="131">
        <f t="shared" si="0"/>
        <v>1627557</v>
      </c>
    </row>
    <row r="17" spans="1:6" s="117" customFormat="1" ht="21" customHeight="1">
      <c r="A17" s="128">
        <v>13050200</v>
      </c>
      <c r="B17" s="129" t="s">
        <v>31</v>
      </c>
      <c r="C17" s="130">
        <v>11062575</v>
      </c>
      <c r="D17" s="131">
        <v>0</v>
      </c>
      <c r="E17" s="132">
        <v>0</v>
      </c>
      <c r="F17" s="131">
        <f t="shared" si="0"/>
        <v>11062575</v>
      </c>
    </row>
    <row r="18" spans="1:6" s="117" customFormat="1" ht="21" customHeight="1">
      <c r="A18" s="128">
        <v>13050300</v>
      </c>
      <c r="B18" s="129" t="s">
        <v>32</v>
      </c>
      <c r="C18" s="130">
        <v>134638</v>
      </c>
      <c r="D18" s="131">
        <v>0</v>
      </c>
      <c r="E18" s="132">
        <v>0</v>
      </c>
      <c r="F18" s="131">
        <f t="shared" si="0"/>
        <v>134638</v>
      </c>
    </row>
    <row r="19" spans="1:6" s="117" customFormat="1" ht="21" customHeight="1">
      <c r="A19" s="128">
        <v>13050500</v>
      </c>
      <c r="B19" s="129" t="s">
        <v>33</v>
      </c>
      <c r="C19" s="130">
        <v>2266341</v>
      </c>
      <c r="D19" s="131">
        <v>0</v>
      </c>
      <c r="E19" s="132">
        <v>0</v>
      </c>
      <c r="F19" s="131">
        <f t="shared" si="0"/>
        <v>2266341</v>
      </c>
    </row>
    <row r="20" spans="1:6" s="41" customFormat="1" ht="22.5" customHeight="1">
      <c r="A20" s="126">
        <v>18000000</v>
      </c>
      <c r="B20" s="127" t="s">
        <v>66</v>
      </c>
      <c r="C20" s="133">
        <f>C21</f>
        <v>1212000</v>
      </c>
      <c r="D20" s="134">
        <v>0</v>
      </c>
      <c r="E20" s="135">
        <v>0</v>
      </c>
      <c r="F20" s="134">
        <f aca="true" t="shared" si="1" ref="F20:F40">SUM(C20:D20)</f>
        <v>1212000</v>
      </c>
    </row>
    <row r="21" spans="1:6" s="41" customFormat="1" ht="23.25" customHeight="1">
      <c r="A21" s="126">
        <v>18040000</v>
      </c>
      <c r="B21" s="136" t="s">
        <v>67</v>
      </c>
      <c r="C21" s="137">
        <f>SUM(C22:C33)</f>
        <v>1212000</v>
      </c>
      <c r="D21" s="138">
        <v>0</v>
      </c>
      <c r="E21" s="139">
        <v>0</v>
      </c>
      <c r="F21" s="134">
        <f t="shared" si="1"/>
        <v>1212000</v>
      </c>
    </row>
    <row r="22" spans="1:6" s="41" customFormat="1" ht="45" customHeight="1">
      <c r="A22" s="128">
        <v>18040100</v>
      </c>
      <c r="B22" s="140" t="s">
        <v>68</v>
      </c>
      <c r="C22" s="141">
        <v>259800</v>
      </c>
      <c r="D22" s="142">
        <v>0</v>
      </c>
      <c r="E22" s="143">
        <v>0</v>
      </c>
      <c r="F22" s="142">
        <f t="shared" si="1"/>
        <v>259800</v>
      </c>
    </row>
    <row r="23" spans="1:6" s="41" customFormat="1" ht="45" customHeight="1">
      <c r="A23" s="128">
        <v>18040200</v>
      </c>
      <c r="B23" s="140" t="s">
        <v>69</v>
      </c>
      <c r="C23" s="141">
        <v>467800</v>
      </c>
      <c r="D23" s="142">
        <v>0</v>
      </c>
      <c r="E23" s="143">
        <v>0</v>
      </c>
      <c r="F23" s="142">
        <f t="shared" si="1"/>
        <v>467800</v>
      </c>
    </row>
    <row r="24" spans="1:6" s="41" customFormat="1" ht="42.75" customHeight="1">
      <c r="A24" s="128">
        <v>18040500</v>
      </c>
      <c r="B24" s="140" t="s">
        <v>70</v>
      </c>
      <c r="C24" s="141">
        <v>6800</v>
      </c>
      <c r="D24" s="142">
        <v>0</v>
      </c>
      <c r="E24" s="143">
        <v>0</v>
      </c>
      <c r="F24" s="142">
        <f t="shared" si="1"/>
        <v>6800</v>
      </c>
    </row>
    <row r="25" spans="1:6" s="41" customFormat="1" ht="42.75" customHeight="1">
      <c r="A25" s="128">
        <v>18040600</v>
      </c>
      <c r="B25" s="140" t="s">
        <v>71</v>
      </c>
      <c r="C25" s="141">
        <v>80000</v>
      </c>
      <c r="D25" s="142">
        <v>0</v>
      </c>
      <c r="E25" s="143">
        <v>0</v>
      </c>
      <c r="F25" s="142">
        <f t="shared" si="1"/>
        <v>80000</v>
      </c>
    </row>
    <row r="26" spans="1:6" s="41" customFormat="1" ht="51.75" customHeight="1">
      <c r="A26" s="128">
        <v>18040700</v>
      </c>
      <c r="B26" s="140" t="s">
        <v>72</v>
      </c>
      <c r="C26" s="141">
        <v>73900</v>
      </c>
      <c r="D26" s="142">
        <v>0</v>
      </c>
      <c r="E26" s="143">
        <v>0</v>
      </c>
      <c r="F26" s="142">
        <f t="shared" si="1"/>
        <v>73900</v>
      </c>
    </row>
    <row r="27" spans="1:6" s="41" customFormat="1" ht="45" customHeight="1">
      <c r="A27" s="128">
        <v>18040800</v>
      </c>
      <c r="B27" s="140" t="s">
        <v>73</v>
      </c>
      <c r="C27" s="141">
        <v>44000</v>
      </c>
      <c r="D27" s="142">
        <v>0</v>
      </c>
      <c r="E27" s="143">
        <v>0</v>
      </c>
      <c r="F27" s="142">
        <f t="shared" si="1"/>
        <v>44000</v>
      </c>
    </row>
    <row r="28" spans="1:6" s="41" customFormat="1" ht="39" customHeight="1">
      <c r="A28" s="128">
        <v>18040900</v>
      </c>
      <c r="B28" s="140" t="s">
        <v>74</v>
      </c>
      <c r="C28" s="141">
        <v>700</v>
      </c>
      <c r="D28" s="142">
        <v>0</v>
      </c>
      <c r="E28" s="143">
        <v>0</v>
      </c>
      <c r="F28" s="142">
        <f t="shared" si="1"/>
        <v>700</v>
      </c>
    </row>
    <row r="29" spans="1:6" s="41" customFormat="1" ht="46.5" customHeight="1">
      <c r="A29" s="128">
        <v>18041000</v>
      </c>
      <c r="B29" s="140" t="s">
        <v>78</v>
      </c>
      <c r="C29" s="141">
        <v>100</v>
      </c>
      <c r="D29" s="142">
        <v>0</v>
      </c>
      <c r="E29" s="143">
        <v>0</v>
      </c>
      <c r="F29" s="142">
        <f t="shared" si="1"/>
        <v>100</v>
      </c>
    </row>
    <row r="30" spans="1:6" s="41" customFormat="1" ht="40.5" customHeight="1">
      <c r="A30" s="128">
        <v>18041300</v>
      </c>
      <c r="B30" s="140" t="s">
        <v>79</v>
      </c>
      <c r="C30" s="141">
        <v>1900</v>
      </c>
      <c r="D30" s="142">
        <v>0</v>
      </c>
      <c r="E30" s="143">
        <v>0</v>
      </c>
      <c r="F30" s="142">
        <f t="shared" si="1"/>
        <v>1900</v>
      </c>
    </row>
    <row r="31" spans="1:6" s="41" customFormat="1" ht="41.25" customHeight="1">
      <c r="A31" s="128">
        <v>18041400</v>
      </c>
      <c r="B31" s="140" t="s">
        <v>75</v>
      </c>
      <c r="C31" s="141">
        <v>32900</v>
      </c>
      <c r="D31" s="142">
        <v>0</v>
      </c>
      <c r="E31" s="143">
        <v>0</v>
      </c>
      <c r="F31" s="142">
        <f t="shared" si="1"/>
        <v>32900</v>
      </c>
    </row>
    <row r="32" spans="1:6" s="41" customFormat="1" ht="44.25" customHeight="1">
      <c r="A32" s="128">
        <v>18041700</v>
      </c>
      <c r="B32" s="140" t="s">
        <v>76</v>
      </c>
      <c r="C32" s="141">
        <v>179500</v>
      </c>
      <c r="D32" s="142">
        <v>0</v>
      </c>
      <c r="E32" s="143">
        <v>0</v>
      </c>
      <c r="F32" s="142">
        <f t="shared" si="1"/>
        <v>179500</v>
      </c>
    </row>
    <row r="33" spans="1:6" s="41" customFormat="1" ht="42.75" customHeight="1" thickBot="1">
      <c r="A33" s="144">
        <v>18041800</v>
      </c>
      <c r="B33" s="145" t="s">
        <v>77</v>
      </c>
      <c r="C33" s="146">
        <v>64600</v>
      </c>
      <c r="D33" s="147">
        <v>0</v>
      </c>
      <c r="E33" s="148">
        <v>0</v>
      </c>
      <c r="F33" s="149">
        <f t="shared" si="1"/>
        <v>64600</v>
      </c>
    </row>
    <row r="34" spans="1:6" s="116" customFormat="1" ht="21" customHeight="1" thickBot="1">
      <c r="A34" s="150">
        <v>20000000</v>
      </c>
      <c r="B34" s="151" t="s">
        <v>5</v>
      </c>
      <c r="C34" s="152">
        <f>C36+C38</f>
        <v>27000</v>
      </c>
      <c r="D34" s="153">
        <f>D38</f>
        <v>905830</v>
      </c>
      <c r="E34" s="152">
        <v>0</v>
      </c>
      <c r="F34" s="153">
        <f t="shared" si="1"/>
        <v>932830</v>
      </c>
    </row>
    <row r="35" spans="1:6" s="41" customFormat="1" ht="20.25" customHeight="1">
      <c r="A35" s="154">
        <v>21000000</v>
      </c>
      <c r="B35" s="123" t="s">
        <v>85</v>
      </c>
      <c r="C35" s="124">
        <f>C36</f>
        <v>27000</v>
      </c>
      <c r="D35" s="125">
        <v>0</v>
      </c>
      <c r="E35" s="124">
        <v>0</v>
      </c>
      <c r="F35" s="125">
        <f>F36</f>
        <v>27000</v>
      </c>
    </row>
    <row r="36" spans="1:6" s="41" customFormat="1" ht="19.5" customHeight="1">
      <c r="A36" s="155">
        <v>21080000</v>
      </c>
      <c r="B36" s="156" t="s">
        <v>22</v>
      </c>
      <c r="C36" s="157">
        <f>C37</f>
        <v>27000</v>
      </c>
      <c r="D36" s="158">
        <v>0</v>
      </c>
      <c r="E36" s="157">
        <v>0</v>
      </c>
      <c r="F36" s="158">
        <f t="shared" si="1"/>
        <v>27000</v>
      </c>
    </row>
    <row r="37" spans="1:6" s="41" customFormat="1" ht="24" customHeight="1">
      <c r="A37" s="159">
        <v>21081100</v>
      </c>
      <c r="B37" s="160" t="s">
        <v>6</v>
      </c>
      <c r="C37" s="161">
        <v>27000</v>
      </c>
      <c r="D37" s="149">
        <v>0</v>
      </c>
      <c r="E37" s="161">
        <v>0</v>
      </c>
      <c r="F37" s="142">
        <f t="shared" si="1"/>
        <v>27000</v>
      </c>
    </row>
    <row r="38" spans="1:6" s="41" customFormat="1" ht="21.75" customHeight="1">
      <c r="A38" s="162">
        <v>25000000</v>
      </c>
      <c r="B38" s="163" t="s">
        <v>23</v>
      </c>
      <c r="C38" s="164">
        <v>0</v>
      </c>
      <c r="D38" s="165">
        <f>D40+D41+D42</f>
        <v>905830</v>
      </c>
      <c r="E38" s="164">
        <v>0</v>
      </c>
      <c r="F38" s="165">
        <f t="shared" si="1"/>
        <v>905830</v>
      </c>
    </row>
    <row r="39" spans="1:6" s="41" customFormat="1" ht="41.25" customHeight="1">
      <c r="A39" s="166">
        <v>25010000</v>
      </c>
      <c r="B39" s="167" t="s">
        <v>80</v>
      </c>
      <c r="C39" s="168">
        <v>0</v>
      </c>
      <c r="D39" s="169">
        <f>D40+D42</f>
        <v>905830</v>
      </c>
      <c r="E39" s="168">
        <v>0</v>
      </c>
      <c r="F39" s="169">
        <f t="shared" si="1"/>
        <v>905830</v>
      </c>
    </row>
    <row r="40" spans="1:6" s="41" customFormat="1" ht="20.25" customHeight="1">
      <c r="A40" s="159">
        <v>25010100</v>
      </c>
      <c r="B40" s="160" t="s">
        <v>91</v>
      </c>
      <c r="C40" s="229">
        <v>0</v>
      </c>
      <c r="D40" s="229">
        <v>893000</v>
      </c>
      <c r="E40" s="229">
        <v>0</v>
      </c>
      <c r="F40" s="229">
        <f t="shared" si="1"/>
        <v>893000</v>
      </c>
    </row>
    <row r="41" spans="1:6" s="41" customFormat="1" ht="24" customHeight="1">
      <c r="A41" s="170"/>
      <c r="B41" s="171" t="s">
        <v>92</v>
      </c>
      <c r="C41" s="230"/>
      <c r="D41" s="230"/>
      <c r="E41" s="230"/>
      <c r="F41" s="230"/>
    </row>
    <row r="42" spans="1:6" s="41" customFormat="1" ht="27" customHeight="1" thickBot="1">
      <c r="A42" s="170">
        <v>25010300</v>
      </c>
      <c r="B42" s="171" t="s">
        <v>9</v>
      </c>
      <c r="C42" s="172">
        <v>0</v>
      </c>
      <c r="D42" s="173">
        <v>12830</v>
      </c>
      <c r="E42" s="174">
        <v>0</v>
      </c>
      <c r="F42" s="142">
        <f>SUM(C42:D42)</f>
        <v>12830</v>
      </c>
    </row>
    <row r="43" spans="1:6" s="41" customFormat="1" ht="26.25" customHeight="1" thickBot="1">
      <c r="A43" s="150">
        <v>30000000</v>
      </c>
      <c r="B43" s="151" t="s">
        <v>58</v>
      </c>
      <c r="C43" s="153">
        <f>C44</f>
        <v>24000</v>
      </c>
      <c r="D43" s="153">
        <f>D44</f>
        <v>0</v>
      </c>
      <c r="E43" s="152">
        <f>E44</f>
        <v>0</v>
      </c>
      <c r="F43" s="153">
        <f>C43+D43</f>
        <v>24000</v>
      </c>
    </row>
    <row r="44" spans="1:6" s="117" customFormat="1" ht="23.25" customHeight="1">
      <c r="A44" s="175">
        <v>31000000</v>
      </c>
      <c r="B44" s="176" t="s">
        <v>59</v>
      </c>
      <c r="C44" s="177">
        <f>C46</f>
        <v>24000</v>
      </c>
      <c r="D44" s="178">
        <v>0</v>
      </c>
      <c r="E44" s="177">
        <v>0</v>
      </c>
      <c r="F44" s="177">
        <f>C44+D44</f>
        <v>24000</v>
      </c>
    </row>
    <row r="45" spans="1:6" s="117" customFormat="1" ht="88.5" customHeight="1" thickBot="1">
      <c r="A45" s="179">
        <v>31010000</v>
      </c>
      <c r="B45" s="180" t="s">
        <v>82</v>
      </c>
      <c r="C45" s="181">
        <f>C46</f>
        <v>24000</v>
      </c>
      <c r="D45" s="182">
        <v>0</v>
      </c>
      <c r="E45" s="181">
        <v>0</v>
      </c>
      <c r="F45" s="181">
        <f>F46</f>
        <v>24000</v>
      </c>
    </row>
    <row r="46" spans="1:6" s="117" customFormat="1" ht="89.25" customHeight="1" thickBot="1">
      <c r="A46" s="183">
        <v>31010200</v>
      </c>
      <c r="B46" s="184" t="s">
        <v>81</v>
      </c>
      <c r="C46" s="185">
        <v>24000</v>
      </c>
      <c r="D46" s="186">
        <v>0</v>
      </c>
      <c r="E46" s="185">
        <v>0</v>
      </c>
      <c r="F46" s="185">
        <f>C46+D46</f>
        <v>24000</v>
      </c>
    </row>
    <row r="47" spans="1:6" s="41" customFormat="1" ht="24" customHeight="1" thickBot="1">
      <c r="A47" s="187"/>
      <c r="B47" s="188" t="s">
        <v>13</v>
      </c>
      <c r="C47" s="189">
        <f>C13+C34+C43</f>
        <v>16354111</v>
      </c>
      <c r="D47" s="190">
        <f>D13+D34+D43</f>
        <v>905830</v>
      </c>
      <c r="E47" s="190">
        <f>E13+E34+E43</f>
        <v>0</v>
      </c>
      <c r="F47" s="190">
        <f>SUM(C47:D47)</f>
        <v>17259941</v>
      </c>
    </row>
    <row r="48" spans="1:6" s="41" customFormat="1" ht="24.75" customHeight="1" thickBot="1">
      <c r="A48" s="150">
        <v>40000000</v>
      </c>
      <c r="B48" s="191" t="s">
        <v>86</v>
      </c>
      <c r="C48" s="153">
        <f>C49</f>
        <v>89438597</v>
      </c>
      <c r="D48" s="153">
        <f>D49</f>
        <v>0</v>
      </c>
      <c r="E48" s="153">
        <f>E49</f>
        <v>0</v>
      </c>
      <c r="F48" s="153">
        <f>C48+D48</f>
        <v>89438597</v>
      </c>
    </row>
    <row r="49" spans="1:6" s="41" customFormat="1" ht="21.75" customHeight="1">
      <c r="A49" s="192">
        <v>41000000</v>
      </c>
      <c r="B49" s="193" t="s">
        <v>24</v>
      </c>
      <c r="C49" s="194">
        <f>C50+C56</f>
        <v>89438597</v>
      </c>
      <c r="D49" s="194">
        <f>D50+D56</f>
        <v>0</v>
      </c>
      <c r="E49" s="194">
        <v>0</v>
      </c>
      <c r="F49" s="194">
        <f>C49+D49</f>
        <v>89438597</v>
      </c>
    </row>
    <row r="50" spans="1:6" s="41" customFormat="1" ht="24" customHeight="1">
      <c r="A50" s="195">
        <v>41020000</v>
      </c>
      <c r="B50" s="123" t="s">
        <v>25</v>
      </c>
      <c r="C50" s="125">
        <f>C51</f>
        <v>13426199</v>
      </c>
      <c r="D50" s="125">
        <f>D51</f>
        <v>0</v>
      </c>
      <c r="E50" s="125">
        <f>E51</f>
        <v>0</v>
      </c>
      <c r="F50" s="125">
        <f>C50+D50</f>
        <v>13426199</v>
      </c>
    </row>
    <row r="51" spans="1:6" s="41" customFormat="1" ht="64.5" customHeight="1" thickBot="1">
      <c r="A51" s="206">
        <v>41020300</v>
      </c>
      <c r="B51" s="207" t="s">
        <v>28</v>
      </c>
      <c r="C51" s="208">
        <f>13376199+50000</f>
        <v>13426199</v>
      </c>
      <c r="D51" s="209">
        <v>0</v>
      </c>
      <c r="E51" s="209">
        <v>0</v>
      </c>
      <c r="F51" s="208">
        <f>SUM(C51:D51)</f>
        <v>13426199</v>
      </c>
    </row>
    <row r="52" spans="1:6" s="41" customFormat="1" ht="64.5" customHeight="1">
      <c r="A52" s="215" t="s">
        <v>1</v>
      </c>
      <c r="B52" s="215" t="s">
        <v>34</v>
      </c>
      <c r="C52" s="218" t="s">
        <v>20</v>
      </c>
      <c r="D52" s="218" t="s">
        <v>35</v>
      </c>
      <c r="E52" s="221"/>
      <c r="F52" s="224" t="s">
        <v>2</v>
      </c>
    </row>
    <row r="53" spans="1:6" s="41" customFormat="1" ht="4.5" customHeight="1" thickBot="1">
      <c r="A53" s="216"/>
      <c r="B53" s="216"/>
      <c r="C53" s="219"/>
      <c r="D53" s="222"/>
      <c r="E53" s="223"/>
      <c r="F53" s="225"/>
    </row>
    <row r="54" spans="1:6" s="41" customFormat="1" ht="64.5" customHeight="1" thickBot="1">
      <c r="A54" s="217"/>
      <c r="B54" s="217"/>
      <c r="C54" s="220"/>
      <c r="D54" s="118" t="s">
        <v>21</v>
      </c>
      <c r="E54" s="118" t="s">
        <v>36</v>
      </c>
      <c r="F54" s="226"/>
    </row>
    <row r="55" spans="1:6" s="41" customFormat="1" ht="30.75" customHeight="1">
      <c r="A55" s="210">
        <v>1</v>
      </c>
      <c r="B55" s="211">
        <v>2</v>
      </c>
      <c r="C55" s="212">
        <v>3</v>
      </c>
      <c r="D55" s="213">
        <v>4</v>
      </c>
      <c r="E55" s="213">
        <v>5</v>
      </c>
      <c r="F55" s="115" t="s">
        <v>37</v>
      </c>
    </row>
    <row r="56" spans="1:6" s="41" customFormat="1" ht="27.75" customHeight="1">
      <c r="A56" s="198">
        <v>41030000</v>
      </c>
      <c r="B56" s="136" t="s">
        <v>26</v>
      </c>
      <c r="C56" s="134">
        <f>C57+C58+C59+C60</f>
        <v>76012398</v>
      </c>
      <c r="D56" s="134">
        <f>D57+D58+D59+D60</f>
        <v>0</v>
      </c>
      <c r="E56" s="134">
        <f>E57+E58+E59+E60</f>
        <v>0</v>
      </c>
      <c r="F56" s="134">
        <f>C56+D56</f>
        <v>76012398</v>
      </c>
    </row>
    <row r="57" spans="1:6" s="41" customFormat="1" ht="85.5" customHeight="1">
      <c r="A57" s="199">
        <v>41030600</v>
      </c>
      <c r="B57" s="140" t="s">
        <v>83</v>
      </c>
      <c r="C57" s="142">
        <v>73328200</v>
      </c>
      <c r="D57" s="143">
        <v>0</v>
      </c>
      <c r="E57" s="143">
        <v>0</v>
      </c>
      <c r="F57" s="142">
        <f>SUM(C57:D57)</f>
        <v>73328200</v>
      </c>
    </row>
    <row r="58" spans="1:6" s="41" customFormat="1" ht="267.75" customHeight="1">
      <c r="A58" s="128">
        <v>41030900</v>
      </c>
      <c r="B58" s="200" t="s">
        <v>84</v>
      </c>
      <c r="C58" s="172">
        <v>125000</v>
      </c>
      <c r="D58" s="201">
        <v>0</v>
      </c>
      <c r="E58" s="148">
        <v>0</v>
      </c>
      <c r="F58" s="149">
        <f>SUM(C58:D58)</f>
        <v>125000</v>
      </c>
    </row>
    <row r="59" spans="1:6" s="41" customFormat="1" ht="36.75" customHeight="1">
      <c r="A59" s="170">
        <v>4103500</v>
      </c>
      <c r="B59" s="202" t="s">
        <v>55</v>
      </c>
      <c r="C59" s="142">
        <v>2301720</v>
      </c>
      <c r="D59" s="143">
        <v>0</v>
      </c>
      <c r="E59" s="143">
        <v>0</v>
      </c>
      <c r="F59" s="142">
        <f>SUM(C59:D59)</f>
        <v>2301720</v>
      </c>
    </row>
    <row r="60" spans="1:6" s="41" customFormat="1" ht="133.5" customHeight="1" thickBot="1">
      <c r="A60" s="203">
        <v>41035800</v>
      </c>
      <c r="B60" s="196" t="s">
        <v>29</v>
      </c>
      <c r="C60" s="173">
        <v>257478</v>
      </c>
      <c r="D60" s="197">
        <v>0</v>
      </c>
      <c r="E60" s="197">
        <v>0</v>
      </c>
      <c r="F60" s="173">
        <f>SUM(C60:D60)</f>
        <v>257478</v>
      </c>
    </row>
    <row r="61" spans="1:6" s="41" customFormat="1" ht="26.25" customHeight="1" thickBot="1">
      <c r="A61" s="204"/>
      <c r="B61" s="191" t="s">
        <v>87</v>
      </c>
      <c r="C61" s="153">
        <f>C47+C48</f>
        <v>105792708</v>
      </c>
      <c r="D61" s="153">
        <f>D47+D48</f>
        <v>905830</v>
      </c>
      <c r="E61" s="205">
        <v>0</v>
      </c>
      <c r="F61" s="205">
        <f>F47+F48</f>
        <v>106698538</v>
      </c>
    </row>
    <row r="62" ht="29.25" customHeight="1"/>
    <row r="63" spans="1:6" ht="15" customHeight="1" hidden="1">
      <c r="A63" s="231"/>
      <c r="B63" s="231"/>
      <c r="C63" s="39"/>
      <c r="D63" s="39"/>
      <c r="E63" s="39"/>
      <c r="F63" s="39"/>
    </row>
    <row r="64" spans="1:6" ht="26.25" customHeight="1">
      <c r="A64" s="231"/>
      <c r="B64" s="231"/>
      <c r="C64" s="40"/>
      <c r="D64" s="40"/>
      <c r="E64" s="232"/>
      <c r="F64" s="232"/>
    </row>
    <row r="65" spans="1:6" s="5" customFormat="1" ht="27.75" customHeight="1">
      <c r="A65" s="41"/>
      <c r="B65" s="10"/>
      <c r="C65" s="42"/>
      <c r="D65" s="42"/>
      <c r="E65" s="42"/>
      <c r="F65" s="42"/>
    </row>
    <row r="66" spans="1:6" s="8" customFormat="1" ht="18">
      <c r="A66" s="233" t="s">
        <v>88</v>
      </c>
      <c r="B66" s="233"/>
      <c r="C66" s="234" t="s">
        <v>89</v>
      </c>
      <c r="D66" s="234"/>
      <c r="E66" s="234"/>
      <c r="F66" s="234"/>
    </row>
    <row r="67" spans="1:6" s="6" customFormat="1" ht="18">
      <c r="A67" s="235"/>
      <c r="B67" s="235"/>
      <c r="C67" s="236"/>
      <c r="D67" s="236"/>
      <c r="E67" s="236"/>
      <c r="F67" s="236"/>
    </row>
    <row r="68" spans="1:6" s="6" customFormat="1" ht="18">
      <c r="A68" s="41"/>
      <c r="B68" s="10"/>
      <c r="C68" s="41"/>
      <c r="D68" s="41"/>
      <c r="E68" s="41"/>
      <c r="F68" s="41"/>
    </row>
    <row r="69" spans="1:6" s="6" customFormat="1" ht="14.25">
      <c r="A69" s="10"/>
      <c r="B69" s="10"/>
      <c r="C69" s="10"/>
      <c r="D69" s="10"/>
      <c r="E69" s="10"/>
      <c r="F69" s="10"/>
    </row>
    <row r="70" spans="1:6" s="6" customFormat="1" ht="12.75">
      <c r="A70" s="237"/>
      <c r="B70" s="237"/>
      <c r="C70" s="238"/>
      <c r="D70" s="238"/>
      <c r="E70" s="238"/>
      <c r="F70" s="238"/>
    </row>
    <row r="71" spans="1:6" ht="12.75">
      <c r="A71" s="237"/>
      <c r="B71" s="237"/>
      <c r="C71" s="238"/>
      <c r="D71" s="238"/>
      <c r="E71" s="238"/>
      <c r="F71" s="238"/>
    </row>
    <row r="72" spans="1:6" ht="12.75">
      <c r="A72" s="237"/>
      <c r="B72" s="237"/>
      <c r="C72" s="238"/>
      <c r="D72" s="238"/>
      <c r="E72" s="238"/>
      <c r="F72" s="238"/>
    </row>
    <row r="74" spans="1:6" s="3" customFormat="1" ht="14.25">
      <c r="A74" s="239"/>
      <c r="B74" s="239"/>
      <c r="C74" s="238"/>
      <c r="D74" s="238"/>
      <c r="E74" s="238"/>
      <c r="F74" s="238"/>
    </row>
  </sheetData>
  <mergeCells count="31">
    <mergeCell ref="A74:B74"/>
    <mergeCell ref="C74:F74"/>
    <mergeCell ref="D1:F1"/>
    <mergeCell ref="D2:F2"/>
    <mergeCell ref="D3:F3"/>
    <mergeCell ref="D4:F4"/>
    <mergeCell ref="D5:F5"/>
    <mergeCell ref="B9:B11"/>
    <mergeCell ref="A9:A11"/>
    <mergeCell ref="A52:A54"/>
    <mergeCell ref="A67:B67"/>
    <mergeCell ref="C67:F67"/>
    <mergeCell ref="A70:B72"/>
    <mergeCell ref="C70:F72"/>
    <mergeCell ref="A63:B64"/>
    <mergeCell ref="E64:F64"/>
    <mergeCell ref="A66:B66"/>
    <mergeCell ref="C66:F66"/>
    <mergeCell ref="C40:C41"/>
    <mergeCell ref="D40:D41"/>
    <mergeCell ref="E40:E41"/>
    <mergeCell ref="F40:F41"/>
    <mergeCell ref="A6:F6"/>
    <mergeCell ref="A7:F7"/>
    <mergeCell ref="C9:C11"/>
    <mergeCell ref="D9:E10"/>
    <mergeCell ref="F9:F11"/>
    <mergeCell ref="B52:B54"/>
    <mergeCell ref="C52:C54"/>
    <mergeCell ref="D52:E53"/>
    <mergeCell ref="F52:F54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3"/>
  <rowBreaks count="1" manualBreakCount="1">
    <brk id="5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85" zoomScaleSheetLayoutView="85" workbookViewId="0" topLeftCell="A4">
      <selection activeCell="A59" sqref="A59:B59"/>
    </sheetView>
  </sheetViews>
  <sheetFormatPr defaultColWidth="9.140625" defaultRowHeight="12.75"/>
  <cols>
    <col min="1" max="1" width="11.00390625" style="10" customWidth="1"/>
    <col min="2" max="2" width="82.8515625" style="10" customWidth="1"/>
    <col min="3" max="3" width="21.28125" style="10" customWidth="1"/>
    <col min="4" max="4" width="16.140625" style="10" customWidth="1"/>
    <col min="5" max="5" width="12.8515625" style="10" customWidth="1"/>
    <col min="6" max="6" width="18.00390625" style="10" customWidth="1"/>
  </cols>
  <sheetData>
    <row r="1" spans="1:6" ht="16.5">
      <c r="A1" s="9"/>
      <c r="B1" s="9"/>
      <c r="C1" s="9"/>
      <c r="D1" s="9"/>
      <c r="E1" s="112" t="s">
        <v>40</v>
      </c>
      <c r="F1" s="112"/>
    </row>
    <row r="2" spans="1:6" ht="16.5">
      <c r="A2" s="9"/>
      <c r="B2" s="9"/>
      <c r="C2" s="260"/>
      <c r="D2" s="260"/>
      <c r="E2" s="261" t="s">
        <v>62</v>
      </c>
      <c r="F2" s="261"/>
    </row>
    <row r="3" spans="1:6" ht="16.5">
      <c r="A3" s="9"/>
      <c r="B3" s="9"/>
      <c r="C3" s="9"/>
      <c r="D3" s="9"/>
      <c r="E3" s="261" t="s">
        <v>17</v>
      </c>
      <c r="F3" s="261"/>
    </row>
    <row r="4" spans="1:6" ht="16.5">
      <c r="A4" s="9"/>
      <c r="B4" s="9"/>
      <c r="C4" s="9"/>
      <c r="D4" s="29"/>
      <c r="E4" s="261" t="s">
        <v>64</v>
      </c>
      <c r="F4" s="261"/>
    </row>
    <row r="5" spans="1:10" ht="12.75">
      <c r="A5" s="227"/>
      <c r="B5" s="227"/>
      <c r="C5" s="227"/>
      <c r="D5" s="227"/>
      <c r="E5" s="227"/>
      <c r="F5" s="227"/>
      <c r="G5" s="1"/>
      <c r="H5" s="1"/>
      <c r="I5" s="1"/>
      <c r="J5" s="1"/>
    </row>
    <row r="6" spans="1:6" ht="18">
      <c r="A6" s="250" t="s">
        <v>42</v>
      </c>
      <c r="B6" s="250"/>
      <c r="C6" s="250"/>
      <c r="D6" s="250"/>
      <c r="E6" s="250"/>
      <c r="F6" s="250"/>
    </row>
    <row r="7" ht="15" thickBot="1">
      <c r="F7" s="10" t="s">
        <v>0</v>
      </c>
    </row>
    <row r="8" spans="1:6" ht="22.5" customHeight="1">
      <c r="A8" s="11" t="s">
        <v>1</v>
      </c>
      <c r="B8" s="85" t="s">
        <v>34</v>
      </c>
      <c r="C8" s="251" t="s">
        <v>20</v>
      </c>
      <c r="D8" s="251" t="s">
        <v>35</v>
      </c>
      <c r="E8" s="254"/>
      <c r="F8" s="257" t="s">
        <v>2</v>
      </c>
    </row>
    <row r="9" spans="1:6" ht="15.75" thickBot="1">
      <c r="A9" s="12"/>
      <c r="B9" s="86" t="s">
        <v>3</v>
      </c>
      <c r="C9" s="252"/>
      <c r="D9" s="255"/>
      <c r="E9" s="256"/>
      <c r="F9" s="258"/>
    </row>
    <row r="10" spans="1:6" ht="42" customHeight="1" thickBot="1">
      <c r="A10" s="13"/>
      <c r="B10" s="87"/>
      <c r="C10" s="253"/>
      <c r="D10" s="31" t="s">
        <v>21</v>
      </c>
      <c r="E10" s="31" t="s">
        <v>36</v>
      </c>
      <c r="F10" s="259"/>
    </row>
    <row r="11" spans="1:6" s="4" customFormat="1" ht="15" thickBot="1">
      <c r="A11" s="14">
        <v>1</v>
      </c>
      <c r="B11" s="88">
        <v>2</v>
      </c>
      <c r="C11" s="32">
        <v>3</v>
      </c>
      <c r="D11" s="33">
        <v>4</v>
      </c>
      <c r="E11" s="33">
        <v>5</v>
      </c>
      <c r="F11" s="30" t="s">
        <v>37</v>
      </c>
    </row>
    <row r="12" spans="1:6" ht="21" customHeight="1">
      <c r="A12" s="89">
        <v>10000000</v>
      </c>
      <c r="B12" s="89" t="s">
        <v>4</v>
      </c>
      <c r="C12" s="43">
        <f>C13</f>
        <v>905180</v>
      </c>
      <c r="D12" s="44">
        <f>D13</f>
        <v>0</v>
      </c>
      <c r="E12" s="43">
        <f>E13</f>
        <v>0</v>
      </c>
      <c r="F12" s="44">
        <f>SUM(C12:D12)</f>
        <v>905180</v>
      </c>
    </row>
    <row r="13" spans="1:6" ht="13.5" customHeight="1">
      <c r="A13" s="15">
        <v>14000000</v>
      </c>
      <c r="B13" s="90" t="s">
        <v>43</v>
      </c>
      <c r="C13" s="45">
        <f>C14</f>
        <v>905180</v>
      </c>
      <c r="D13" s="46"/>
      <c r="E13" s="46"/>
      <c r="F13" s="46">
        <f aca="true" t="shared" si="0" ref="F13:F31">SUM(C13:D13)</f>
        <v>905180</v>
      </c>
    </row>
    <row r="14" spans="1:6" ht="18" customHeight="1">
      <c r="A14" s="16">
        <v>14070000</v>
      </c>
      <c r="B14" s="91" t="s">
        <v>44</v>
      </c>
      <c r="C14" s="47">
        <f>SUM(C15:C26)</f>
        <v>905180</v>
      </c>
      <c r="D14" s="48"/>
      <c r="E14" s="48"/>
      <c r="F14" s="46">
        <f t="shared" si="0"/>
        <v>905180</v>
      </c>
    </row>
    <row r="15" spans="1:6" ht="28.5">
      <c r="A15" s="17">
        <v>14070100</v>
      </c>
      <c r="B15" s="92" t="s">
        <v>45</v>
      </c>
      <c r="C15" s="49">
        <v>195500</v>
      </c>
      <c r="D15" s="50"/>
      <c r="E15" s="50"/>
      <c r="F15" s="50">
        <f t="shared" si="0"/>
        <v>195500</v>
      </c>
    </row>
    <row r="16" spans="1:6" ht="28.5">
      <c r="A16" s="17">
        <v>14070200</v>
      </c>
      <c r="B16" s="92" t="s">
        <v>46</v>
      </c>
      <c r="C16" s="49">
        <v>328600</v>
      </c>
      <c r="D16" s="50"/>
      <c r="E16" s="50"/>
      <c r="F16" s="50">
        <f t="shared" si="0"/>
        <v>328600</v>
      </c>
    </row>
    <row r="17" spans="1:6" ht="28.5">
      <c r="A17" s="17">
        <v>14070500</v>
      </c>
      <c r="B17" s="92" t="s">
        <v>47</v>
      </c>
      <c r="C17" s="49">
        <v>5000</v>
      </c>
      <c r="D17" s="50"/>
      <c r="E17" s="50"/>
      <c r="F17" s="50">
        <f t="shared" si="0"/>
        <v>5000</v>
      </c>
    </row>
    <row r="18" spans="1:6" ht="33.75" customHeight="1">
      <c r="A18" s="17">
        <v>14070600</v>
      </c>
      <c r="B18" s="92" t="s">
        <v>49</v>
      </c>
      <c r="C18" s="49">
        <v>76500</v>
      </c>
      <c r="D18" s="50"/>
      <c r="E18" s="50"/>
      <c r="F18" s="50">
        <f t="shared" si="0"/>
        <v>76500</v>
      </c>
    </row>
    <row r="19" spans="1:6" ht="28.5">
      <c r="A19" s="17">
        <v>14070700</v>
      </c>
      <c r="B19" s="92" t="s">
        <v>48</v>
      </c>
      <c r="C19" s="49">
        <v>56200</v>
      </c>
      <c r="D19" s="50"/>
      <c r="E19" s="50"/>
      <c r="F19" s="50">
        <f t="shared" si="0"/>
        <v>56200</v>
      </c>
    </row>
    <row r="20" spans="1:6" ht="31.5" customHeight="1">
      <c r="A20" s="17">
        <v>14070800</v>
      </c>
      <c r="B20" s="92" t="s">
        <v>50</v>
      </c>
      <c r="C20" s="49">
        <v>36000</v>
      </c>
      <c r="D20" s="50"/>
      <c r="E20" s="50"/>
      <c r="F20" s="50">
        <f t="shared" si="0"/>
        <v>36000</v>
      </c>
    </row>
    <row r="21" spans="1:6" ht="28.5">
      <c r="A21" s="17">
        <v>14070900</v>
      </c>
      <c r="B21" s="92" t="s">
        <v>51</v>
      </c>
      <c r="C21" s="49">
        <v>330</v>
      </c>
      <c r="D21" s="50"/>
      <c r="E21" s="50"/>
      <c r="F21" s="50">
        <f t="shared" si="0"/>
        <v>330</v>
      </c>
    </row>
    <row r="22" spans="1:6" ht="30" customHeight="1">
      <c r="A22" s="17">
        <v>14071000</v>
      </c>
      <c r="B22" s="92" t="s">
        <v>52</v>
      </c>
      <c r="C22" s="49">
        <v>300</v>
      </c>
      <c r="D22" s="50"/>
      <c r="E22" s="50"/>
      <c r="F22" s="50">
        <f t="shared" si="0"/>
        <v>300</v>
      </c>
    </row>
    <row r="23" spans="1:6" ht="30" customHeight="1">
      <c r="A23" s="17">
        <v>14071300</v>
      </c>
      <c r="B23" s="92" t="s">
        <v>56</v>
      </c>
      <c r="C23" s="49">
        <v>750</v>
      </c>
      <c r="D23" s="50"/>
      <c r="E23" s="50"/>
      <c r="F23" s="50">
        <f t="shared" si="0"/>
        <v>750</v>
      </c>
    </row>
    <row r="24" spans="1:6" ht="27" customHeight="1">
      <c r="A24" s="17">
        <v>14071400</v>
      </c>
      <c r="B24" s="92" t="s">
        <v>57</v>
      </c>
      <c r="C24" s="49">
        <v>22400</v>
      </c>
      <c r="D24" s="50"/>
      <c r="E24" s="50"/>
      <c r="F24" s="50">
        <f t="shared" si="0"/>
        <v>22400</v>
      </c>
    </row>
    <row r="25" spans="1:6" ht="30.75" customHeight="1">
      <c r="A25" s="17">
        <v>14071700</v>
      </c>
      <c r="B25" s="92" t="s">
        <v>53</v>
      </c>
      <c r="C25" s="49">
        <v>152000</v>
      </c>
      <c r="D25" s="50"/>
      <c r="E25" s="50"/>
      <c r="F25" s="50">
        <f t="shared" si="0"/>
        <v>152000</v>
      </c>
    </row>
    <row r="26" spans="1:6" ht="33" customHeight="1" thickBot="1">
      <c r="A26" s="35">
        <v>14071800</v>
      </c>
      <c r="B26" s="93" t="s">
        <v>54</v>
      </c>
      <c r="C26" s="51">
        <v>31600</v>
      </c>
      <c r="D26" s="52"/>
      <c r="E26" s="52"/>
      <c r="F26" s="52">
        <f t="shared" si="0"/>
        <v>31600</v>
      </c>
    </row>
    <row r="27" spans="1:6" ht="28.5" customHeight="1" thickBot="1">
      <c r="A27" s="101">
        <v>20000000</v>
      </c>
      <c r="B27" s="94" t="s">
        <v>5</v>
      </c>
      <c r="C27" s="53">
        <f>C28+C30</f>
        <v>19700</v>
      </c>
      <c r="D27" s="54">
        <f>D30+D38</f>
        <v>902446</v>
      </c>
      <c r="E27" s="54"/>
      <c r="F27" s="54">
        <f t="shared" si="0"/>
        <v>922146</v>
      </c>
    </row>
    <row r="28" spans="1:6" ht="15.75">
      <c r="A28" s="12">
        <v>21080000</v>
      </c>
      <c r="B28" s="95" t="s">
        <v>22</v>
      </c>
      <c r="C28" s="55">
        <f>C29</f>
        <v>19700</v>
      </c>
      <c r="D28" s="56"/>
      <c r="E28" s="56"/>
      <c r="F28" s="57">
        <f t="shared" si="0"/>
        <v>19700</v>
      </c>
    </row>
    <row r="29" spans="1:6" ht="15">
      <c r="A29" s="19">
        <v>21081100</v>
      </c>
      <c r="B29" s="96" t="s">
        <v>6</v>
      </c>
      <c r="C29" s="58">
        <v>19700</v>
      </c>
      <c r="D29" s="59"/>
      <c r="E29" s="59"/>
      <c r="F29" s="48">
        <f t="shared" si="0"/>
        <v>19700</v>
      </c>
    </row>
    <row r="30" spans="1:6" ht="15.75">
      <c r="A30" s="18">
        <v>25000000</v>
      </c>
      <c r="B30" s="97" t="s">
        <v>23</v>
      </c>
      <c r="C30" s="60"/>
      <c r="D30" s="60">
        <f>D31+D32+D33+D34</f>
        <v>902446</v>
      </c>
      <c r="E30" s="60"/>
      <c r="F30" s="60">
        <f t="shared" si="0"/>
        <v>902446</v>
      </c>
    </row>
    <row r="31" spans="1:6" ht="15">
      <c r="A31" s="20">
        <v>25010100</v>
      </c>
      <c r="B31" s="98" t="s">
        <v>7</v>
      </c>
      <c r="C31" s="245"/>
      <c r="D31" s="247">
        <v>866250</v>
      </c>
      <c r="E31" s="61"/>
      <c r="F31" s="52">
        <f t="shared" si="0"/>
        <v>866250</v>
      </c>
    </row>
    <row r="32" spans="1:6" ht="15">
      <c r="A32" s="21"/>
      <c r="B32" s="99" t="s">
        <v>8</v>
      </c>
      <c r="C32" s="246"/>
      <c r="D32" s="248"/>
      <c r="E32" s="62"/>
      <c r="F32" s="63"/>
    </row>
    <row r="33" spans="1:6" ht="15">
      <c r="A33" s="21">
        <v>25010300</v>
      </c>
      <c r="B33" s="99" t="s">
        <v>9</v>
      </c>
      <c r="C33" s="64"/>
      <c r="D33" s="63">
        <v>36196</v>
      </c>
      <c r="E33" s="63"/>
      <c r="F33" s="50">
        <f>SUM(C33:D33)</f>
        <v>36196</v>
      </c>
    </row>
    <row r="34" spans="1:6" ht="15">
      <c r="A34" s="19">
        <v>25020000</v>
      </c>
      <c r="B34" s="96" t="s">
        <v>10</v>
      </c>
      <c r="C34" s="58"/>
      <c r="D34" s="65"/>
      <c r="E34" s="66"/>
      <c r="F34" s="67"/>
    </row>
    <row r="35" spans="1:6" ht="15">
      <c r="A35" s="20">
        <v>25020100</v>
      </c>
      <c r="B35" s="98" t="s">
        <v>11</v>
      </c>
      <c r="C35" s="58"/>
      <c r="D35" s="59"/>
      <c r="E35" s="59"/>
      <c r="F35" s="59"/>
    </row>
    <row r="36" spans="1:6" ht="15">
      <c r="A36" s="21"/>
      <c r="B36" s="99" t="s">
        <v>12</v>
      </c>
      <c r="C36" s="68"/>
      <c r="D36" s="63"/>
      <c r="E36" s="63"/>
      <c r="F36" s="63"/>
    </row>
    <row r="37" spans="1:6" ht="15">
      <c r="A37" s="20">
        <v>25020200</v>
      </c>
      <c r="B37" s="98" t="s">
        <v>19</v>
      </c>
      <c r="C37" s="51"/>
      <c r="D37" s="52"/>
      <c r="E37" s="52"/>
      <c r="F37" s="52"/>
    </row>
    <row r="38" spans="1:6" ht="15.75" thickBot="1">
      <c r="A38" s="34"/>
      <c r="B38" s="100" t="s">
        <v>18</v>
      </c>
      <c r="C38" s="69"/>
      <c r="D38" s="70"/>
      <c r="E38" s="70"/>
      <c r="F38" s="70"/>
    </row>
    <row r="39" spans="1:6" ht="26.25" customHeight="1" thickBot="1">
      <c r="A39" s="110">
        <v>30000000</v>
      </c>
      <c r="B39" s="101" t="s">
        <v>58</v>
      </c>
      <c r="C39" s="54">
        <f>C40</f>
        <v>38480</v>
      </c>
      <c r="D39" s="54">
        <f>D40</f>
        <v>0</v>
      </c>
      <c r="E39" s="53">
        <f>E40</f>
        <v>0</v>
      </c>
      <c r="F39" s="54">
        <f>C39+D39</f>
        <v>38480</v>
      </c>
    </row>
    <row r="40" spans="1:6" s="7" customFormat="1" ht="15.75">
      <c r="A40" s="12">
        <v>31000000</v>
      </c>
      <c r="B40" s="95" t="s">
        <v>59</v>
      </c>
      <c r="C40" s="71">
        <f>C41</f>
        <v>38480</v>
      </c>
      <c r="D40" s="70"/>
      <c r="E40" s="69"/>
      <c r="F40" s="72">
        <f>C40+D40</f>
        <v>38480</v>
      </c>
    </row>
    <row r="41" spans="1:6" s="7" customFormat="1" ht="46.5" customHeight="1" thickBot="1">
      <c r="A41" s="36">
        <v>31010200</v>
      </c>
      <c r="B41" s="102" t="s">
        <v>60</v>
      </c>
      <c r="C41" s="73">
        <v>38480</v>
      </c>
      <c r="D41" s="74"/>
      <c r="E41" s="73"/>
      <c r="F41" s="74">
        <f>C41+D41</f>
        <v>38480</v>
      </c>
    </row>
    <row r="42" spans="1:6" s="2" customFormat="1" ht="24" customHeight="1" thickBot="1">
      <c r="A42" s="38"/>
      <c r="B42" s="103" t="s">
        <v>13</v>
      </c>
      <c r="C42" s="75">
        <f>C12+C27+C39</f>
        <v>963360</v>
      </c>
      <c r="D42" s="76">
        <f>D12+D27+D39</f>
        <v>902446</v>
      </c>
      <c r="E42" s="76">
        <f>E12+E27+E39</f>
        <v>0</v>
      </c>
      <c r="F42" s="76">
        <f>SUM(C42:D42)</f>
        <v>1865806</v>
      </c>
    </row>
    <row r="43" spans="1:6" ht="24.75" customHeight="1" thickBot="1">
      <c r="A43" s="110">
        <v>40000000</v>
      </c>
      <c r="B43" s="101" t="s">
        <v>14</v>
      </c>
      <c r="C43" s="54">
        <f>C44</f>
        <v>92652570</v>
      </c>
      <c r="D43" s="54">
        <f>D44</f>
        <v>10123</v>
      </c>
      <c r="E43" s="54">
        <f>E44</f>
        <v>0</v>
      </c>
      <c r="F43" s="54">
        <f>C43+D43</f>
        <v>92662693</v>
      </c>
    </row>
    <row r="44" spans="1:6" ht="15.75">
      <c r="A44" s="22">
        <v>41000000</v>
      </c>
      <c r="B44" s="104" t="s">
        <v>24</v>
      </c>
      <c r="C44" s="77">
        <f>C45+C47</f>
        <v>92652570</v>
      </c>
      <c r="D44" s="77">
        <f>D45+D47</f>
        <v>10123</v>
      </c>
      <c r="E44" s="77"/>
      <c r="F44" s="77">
        <f>C44+D44</f>
        <v>92662693</v>
      </c>
    </row>
    <row r="45" spans="1:6" ht="15.75">
      <c r="A45" s="23">
        <v>41020000</v>
      </c>
      <c r="B45" s="105" t="s">
        <v>25</v>
      </c>
      <c r="C45" s="78">
        <f>C46</f>
        <v>22537410</v>
      </c>
      <c r="D45" s="78">
        <f>D46</f>
        <v>0</v>
      </c>
      <c r="E45" s="78"/>
      <c r="F45" s="78">
        <f>C45+D45</f>
        <v>22537410</v>
      </c>
    </row>
    <row r="46" spans="1:6" ht="30" customHeight="1">
      <c r="A46" s="24">
        <v>41020300</v>
      </c>
      <c r="B46" s="106" t="s">
        <v>28</v>
      </c>
      <c r="C46" s="63">
        <v>22537410</v>
      </c>
      <c r="D46" s="79"/>
      <c r="E46" s="79"/>
      <c r="F46" s="63">
        <f>SUM(C46:D46)</f>
        <v>22537410</v>
      </c>
    </row>
    <row r="47" spans="1:6" ht="15.75">
      <c r="A47" s="25">
        <v>41030000</v>
      </c>
      <c r="B47" s="91" t="s">
        <v>26</v>
      </c>
      <c r="C47" s="46">
        <f>C48+C49+C50+C51+C52</f>
        <v>70115160</v>
      </c>
      <c r="D47" s="46">
        <f>D48+D49+D50+D51+D52</f>
        <v>10123</v>
      </c>
      <c r="E47" s="46">
        <f>E48+E49+E50+E51+E52</f>
        <v>0</v>
      </c>
      <c r="F47" s="46">
        <f>C47+D47</f>
        <v>70125283</v>
      </c>
    </row>
    <row r="48" spans="1:6" ht="44.25" customHeight="1">
      <c r="A48" s="26">
        <v>41030600</v>
      </c>
      <c r="B48" s="92" t="s">
        <v>27</v>
      </c>
      <c r="C48" s="50">
        <v>68333600</v>
      </c>
      <c r="D48" s="80"/>
      <c r="E48" s="80"/>
      <c r="F48" s="50">
        <f>SUM(C48:D48)</f>
        <v>68333600</v>
      </c>
    </row>
    <row r="49" spans="1:6" ht="113.25" customHeight="1">
      <c r="A49" s="17">
        <v>41030900</v>
      </c>
      <c r="B49" s="107" t="s">
        <v>38</v>
      </c>
      <c r="C49" s="81">
        <v>50000</v>
      </c>
      <c r="D49" s="82"/>
      <c r="E49" s="80"/>
      <c r="F49" s="50">
        <f>SUM(C49:D49)</f>
        <v>50000</v>
      </c>
    </row>
    <row r="50" spans="1:6" ht="85.5" customHeight="1">
      <c r="A50" s="26">
        <v>41034300</v>
      </c>
      <c r="B50" s="108" t="s">
        <v>39</v>
      </c>
      <c r="C50" s="83"/>
      <c r="D50" s="80">
        <v>10123</v>
      </c>
      <c r="E50" s="80"/>
      <c r="F50" s="50">
        <f>SUM(C50:D50)</f>
        <v>10123</v>
      </c>
    </row>
    <row r="51" spans="1:6" ht="27" customHeight="1">
      <c r="A51" s="27">
        <v>4103500</v>
      </c>
      <c r="B51" s="109" t="s">
        <v>55</v>
      </c>
      <c r="C51" s="63">
        <v>1542800</v>
      </c>
      <c r="D51" s="79"/>
      <c r="E51" s="79"/>
      <c r="F51" s="50">
        <f>SUM(C51:D51)</f>
        <v>1542800</v>
      </c>
    </row>
    <row r="52" spans="1:6" ht="74.25" customHeight="1" thickBot="1">
      <c r="A52" s="28">
        <v>41035800</v>
      </c>
      <c r="B52" s="106" t="s">
        <v>29</v>
      </c>
      <c r="C52" s="63">
        <v>188760</v>
      </c>
      <c r="D52" s="79"/>
      <c r="E52" s="79"/>
      <c r="F52" s="63">
        <f>SUM(C52:D52)</f>
        <v>188760</v>
      </c>
    </row>
    <row r="53" spans="1:6" ht="26.25" customHeight="1" thickBot="1">
      <c r="A53" s="37"/>
      <c r="B53" s="111" t="s">
        <v>15</v>
      </c>
      <c r="C53" s="54">
        <f>C42+C43</f>
        <v>93615930</v>
      </c>
      <c r="D53" s="54">
        <f>D42+D43</f>
        <v>912569</v>
      </c>
      <c r="E53" s="84"/>
      <c r="F53" s="84">
        <f>F42+F43</f>
        <v>94528499</v>
      </c>
    </row>
    <row r="54" ht="29.25" customHeight="1"/>
    <row r="55" spans="1:6" ht="15" customHeight="1" hidden="1">
      <c r="A55" s="249" t="s">
        <v>63</v>
      </c>
      <c r="B55" s="249"/>
      <c r="C55" s="39"/>
      <c r="D55" s="39"/>
      <c r="E55" s="39"/>
      <c r="F55" s="39"/>
    </row>
    <row r="56" spans="1:6" ht="26.25" customHeight="1">
      <c r="A56" s="249"/>
      <c r="B56" s="249"/>
      <c r="C56" s="40"/>
      <c r="D56" s="40"/>
      <c r="E56" s="235" t="s">
        <v>65</v>
      </c>
      <c r="F56" s="235"/>
    </row>
    <row r="57" spans="1:6" s="6" customFormat="1" ht="18">
      <c r="A57" s="41"/>
      <c r="B57" s="10"/>
      <c r="C57" s="42"/>
      <c r="D57" s="42"/>
      <c r="E57" s="42"/>
      <c r="F57" s="42"/>
    </row>
    <row r="58" spans="1:6" s="6" customFormat="1" ht="5.25" customHeight="1">
      <c r="A58" s="242"/>
      <c r="B58" s="242"/>
      <c r="C58" s="41"/>
      <c r="D58" s="41"/>
      <c r="E58" s="41"/>
      <c r="F58" s="41"/>
    </row>
    <row r="59" spans="1:6" s="114" customFormat="1" ht="18">
      <c r="A59" s="243" t="s">
        <v>41</v>
      </c>
      <c r="B59" s="243"/>
      <c r="C59" s="244" t="s">
        <v>61</v>
      </c>
      <c r="D59" s="244"/>
      <c r="E59" s="244"/>
      <c r="F59" s="244"/>
    </row>
    <row r="60" spans="1:6" s="6" customFormat="1" ht="18">
      <c r="A60" s="41"/>
      <c r="B60" s="10"/>
      <c r="C60" s="41"/>
      <c r="D60" s="41"/>
      <c r="E60" s="41"/>
      <c r="F60" s="41"/>
    </row>
    <row r="61" spans="1:6" s="6" customFormat="1" ht="14.25">
      <c r="A61" s="10"/>
      <c r="B61" s="10"/>
      <c r="C61" s="10"/>
      <c r="D61" s="10"/>
      <c r="E61" s="10"/>
      <c r="F61" s="10"/>
    </row>
    <row r="62" spans="1:6" s="6" customFormat="1" ht="12.75">
      <c r="A62" s="237"/>
      <c r="B62" s="237"/>
      <c r="C62" s="238"/>
      <c r="D62" s="238"/>
      <c r="E62" s="238"/>
      <c r="F62" s="238"/>
    </row>
    <row r="63" spans="1:6" ht="12.75">
      <c r="A63" s="237"/>
      <c r="B63" s="237"/>
      <c r="C63" s="238"/>
      <c r="D63" s="238"/>
      <c r="E63" s="238"/>
      <c r="F63" s="238"/>
    </row>
    <row r="64" spans="1:6" ht="12.75">
      <c r="A64" s="237"/>
      <c r="B64" s="237"/>
      <c r="C64" s="238"/>
      <c r="D64" s="238"/>
      <c r="E64" s="238"/>
      <c r="F64" s="238"/>
    </row>
    <row r="66" spans="1:6" s="3" customFormat="1" ht="14.25">
      <c r="A66" s="239"/>
      <c r="B66" s="239"/>
      <c r="C66" s="238"/>
      <c r="D66" s="238"/>
      <c r="E66" s="238"/>
      <c r="F66" s="238"/>
    </row>
  </sheetData>
  <mergeCells count="20">
    <mergeCell ref="C2:D2"/>
    <mergeCell ref="E2:F2"/>
    <mergeCell ref="E3:F3"/>
    <mergeCell ref="E4:F4"/>
    <mergeCell ref="A5:F5"/>
    <mergeCell ref="A6:F6"/>
    <mergeCell ref="C8:C10"/>
    <mergeCell ref="D8:E9"/>
    <mergeCell ref="F8:F10"/>
    <mergeCell ref="C31:C32"/>
    <mergeCell ref="D31:D32"/>
    <mergeCell ref="A55:B56"/>
    <mergeCell ref="E56:F56"/>
    <mergeCell ref="A66:B66"/>
    <mergeCell ref="C66:F66"/>
    <mergeCell ref="A58:B58"/>
    <mergeCell ref="A59:B59"/>
    <mergeCell ref="C59:F59"/>
    <mergeCell ref="A62:B64"/>
    <mergeCell ref="C62:F64"/>
  </mergeCells>
  <printOptions horizontalCentered="1"/>
  <pageMargins left="1.1811023622047245" right="0" top="0.7874015748031497" bottom="0.7874015748031497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2011-12-26T11:38:53Z</cp:lastPrinted>
  <dcterms:created xsi:type="dcterms:W3CDTF">1996-10-08T23:32:33Z</dcterms:created>
  <dcterms:modified xsi:type="dcterms:W3CDTF">2011-12-30T14:09:27Z</dcterms:modified>
  <cp:category/>
  <cp:version/>
  <cp:contentType/>
  <cp:contentStatus/>
</cp:coreProperties>
</file>