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, зі змінами" sheetId="1" r:id="rId1"/>
  </sheets>
  <definedNames>
    <definedName name="_xlnm.Print_Area" localSheetId="0">'додаток 1, зі змінами'!$A$1:$F$57</definedName>
  </definedNames>
  <calcPr fullCalcOnLoad="1"/>
</workbook>
</file>

<file path=xl/sharedStrings.xml><?xml version="1.0" encoding="utf-8"?>
<sst xmlns="http://schemas.openxmlformats.org/spreadsheetml/2006/main" count="58" uniqueCount="58">
  <si>
    <t>грн.</t>
  </si>
  <si>
    <t>Код</t>
  </si>
  <si>
    <t>РАЗОМ</t>
  </si>
  <si>
    <t xml:space="preserve">     класифiкацiєю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</si>
  <si>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</si>
  <si>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</si>
  <si>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</si>
  <si>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послуги, що надаються бюджетними установами</t>
  </si>
  <si>
    <t>Плата за оренду майна бюджетних установ</t>
  </si>
  <si>
    <t>РАЗОМ ДОХОДIВ</t>
  </si>
  <si>
    <t>районної у місті ради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</si>
  <si>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</si>
  <si>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</si>
  <si>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</si>
  <si>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</si>
  <si>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</si>
  <si>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</si>
  <si>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</si>
  <si>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</si>
  <si>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</si>
  <si>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 xml:space="preserve">Заступник голови районної у місті ради </t>
  </si>
  <si>
    <t>Найменування  доходiв згiдно із бюджетною</t>
  </si>
  <si>
    <t xml:space="preserve"> Спецiальний фонд</t>
  </si>
  <si>
    <t>у т.ч. бюджет розвитку</t>
  </si>
  <si>
    <t>6=(гр.3+ грн.4)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</si>
  <si>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</si>
  <si>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до рiшення </t>
  </si>
  <si>
    <t>Доходи районного бюджету на 2011 рік по Саксаганському району</t>
  </si>
  <si>
    <t>Інші субвенції</t>
  </si>
  <si>
    <t>ДОХОДИ ВІД ОПЕРАЦІЙ З КАПІТАЛОМ</t>
  </si>
  <si>
    <t>Надходження від продажу основного капіталу</t>
  </si>
  <si>
    <t xml:space="preserve">                 Ю. Красножон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</si>
  <si>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</si>
  <si>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</si>
  <si>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</si>
  <si>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</si>
  <si>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</si>
  <si>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</si>
  <si>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</si>
  <si>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</si>
  <si>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</si>
  <si>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</si>
  <si>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</si>
  <si>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</si>
  <si>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</si>
  <si>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</si>
  <si>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</si>
  <si>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згідно з їх основною діяльністю</t>
  </si>
  <si>
    <t>Кошти від реалізації безхазяйного майна, знахідок, спадкового майна, майна,одержаного територіальною громадою в порядку спадкування чи дарування,а також валютні цінності і грошові кошти, власники яких невідомі</t>
  </si>
  <si>
    <t>Кошти від реалізації скарбів, майна,одержаного державою або територіальною громадою в порядку спадкування чи дарування,безхазяйного майна, знахідок,а також валютних цінностей і грошових коштів, власники яких невідомі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</si>
  <si>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</si>
  <si>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</si>
  <si>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</si>
  <si>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</si>
  <si>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</si>
  <si>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</si>
  <si>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Додаток 1</t>
  </si>
  <si>
    <t>від 23.12.2011 № 115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</si>
</sst>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0"/>
    </font>
    <font>
      <sz val="13"/>
      <color indexed="8"/>
      <name val="Arial"/>
      <family val="0"/>
    </font>
    <font>
      <u val="single"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/>
    </xf>
    <xf numFmtId="2" fontId="16" fillId="2" borderId="9" xfId="0" applyNumberFormat="1" applyFont="1" applyFill="1" applyBorder="1" applyAlignment="1">
      <alignment vertical="center"/>
    </xf>
    <xf numFmtId="2" fontId="16" fillId="2" borderId="8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2" fontId="16" fillId="0" borderId="11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0" fontId="15" fillId="0" borderId="10" xfId="0" applyFont="1" applyFill="1" applyBorder="1" applyAlignment="1">
      <alignment vertical="top" wrapText="1"/>
    </xf>
    <xf numFmtId="2" fontId="17" fillId="0" borderId="11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2" fontId="19" fillId="0" borderId="11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vertical="top"/>
    </xf>
    <xf numFmtId="0" fontId="18" fillId="0" borderId="13" xfId="0" applyFont="1" applyFill="1" applyBorder="1" applyAlignment="1">
      <alignment vertical="top" wrapText="1"/>
    </xf>
    <xf numFmtId="2" fontId="19" fillId="0" borderId="14" xfId="0" applyNumberFormat="1" applyFont="1" applyBorder="1" applyAlignment="1">
      <alignment vertical="center"/>
    </xf>
    <xf numFmtId="2" fontId="19" fillId="0" borderId="15" xfId="0" applyNumberFormat="1" applyFont="1" applyBorder="1" applyAlignment="1">
      <alignment vertical="center"/>
    </xf>
    <xf numFmtId="0" fontId="15" fillId="2" borderId="2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2" fontId="16" fillId="2" borderId="16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0" fontId="15" fillId="0" borderId="17" xfId="0" applyFont="1" applyBorder="1" applyAlignment="1">
      <alignment vertical="top"/>
    </xf>
    <xf numFmtId="2" fontId="16" fillId="0" borderId="11" xfId="0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top"/>
    </xf>
    <xf numFmtId="0" fontId="10" fillId="0" borderId="3" xfId="0" applyFont="1" applyFill="1" applyBorder="1" applyAlignment="1">
      <alignment vertical="top"/>
    </xf>
    <xf numFmtId="2" fontId="17" fillId="0" borderId="0" xfId="0" applyNumberFormat="1" applyFont="1" applyBorder="1" applyAlignment="1">
      <alignment vertical="center"/>
    </xf>
    <xf numFmtId="2" fontId="17" fillId="0" borderId="3" xfId="0" applyNumberFormat="1" applyFont="1" applyBorder="1" applyAlignment="1">
      <alignment vertical="center"/>
    </xf>
    <xf numFmtId="0" fontId="18" fillId="0" borderId="19" xfId="0" applyFont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15" xfId="0" applyFont="1" applyFill="1" applyBorder="1" applyAlignment="1">
      <alignment vertical="top"/>
    </xf>
    <xf numFmtId="2" fontId="16" fillId="0" borderId="14" xfId="0" applyNumberFormat="1" applyFont="1" applyBorder="1" applyAlignment="1">
      <alignment vertical="center"/>
    </xf>
    <xf numFmtId="2" fontId="16" fillId="0" borderId="15" xfId="0" applyNumberFormat="1" applyFont="1" applyBorder="1" applyAlignment="1">
      <alignment vertical="center"/>
    </xf>
    <xf numFmtId="0" fontId="10" fillId="0" borderId="19" xfId="0" applyFont="1" applyBorder="1" applyAlignment="1">
      <alignment vertical="top"/>
    </xf>
    <xf numFmtId="0" fontId="10" fillId="0" borderId="15" xfId="0" applyFont="1" applyFill="1" applyBorder="1" applyAlignment="1">
      <alignment vertical="top" wrapText="1"/>
    </xf>
    <xf numFmtId="2" fontId="17" fillId="0" borderId="14" xfId="0" applyNumberFormat="1" applyFont="1" applyBorder="1" applyAlignment="1">
      <alignment vertical="center"/>
    </xf>
    <xf numFmtId="2" fontId="17" fillId="0" borderId="15" xfId="0" applyNumberFormat="1" applyFont="1" applyBorder="1" applyAlignment="1">
      <alignment vertical="center"/>
    </xf>
    <xf numFmtId="0" fontId="18" fillId="0" borderId="20" xfId="0" applyFont="1" applyBorder="1" applyAlignment="1">
      <alignment vertical="top"/>
    </xf>
    <xf numFmtId="0" fontId="18" fillId="0" borderId="21" xfId="0" applyFont="1" applyFill="1" applyBorder="1" applyAlignment="1">
      <alignment vertical="top"/>
    </xf>
    <xf numFmtId="2" fontId="19" fillId="0" borderId="0" xfId="0" applyNumberFormat="1" applyFont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2" fontId="19" fillId="0" borderId="22" xfId="0" applyNumberFormat="1" applyFont="1" applyBorder="1" applyAlignment="1">
      <alignment vertical="center"/>
    </xf>
    <xf numFmtId="0" fontId="15" fillId="2" borderId="23" xfId="0" applyFont="1" applyFill="1" applyBorder="1" applyAlignment="1">
      <alignment vertical="top"/>
    </xf>
    <xf numFmtId="0" fontId="15" fillId="2" borderId="6" xfId="0" applyFont="1" applyFill="1" applyBorder="1" applyAlignment="1">
      <alignment vertical="top"/>
    </xf>
    <xf numFmtId="2" fontId="16" fillId="2" borderId="6" xfId="0" applyNumberFormat="1" applyFont="1" applyFill="1" applyBorder="1" applyAlignment="1">
      <alignment vertical="center"/>
    </xf>
    <xf numFmtId="2" fontId="16" fillId="2" borderId="24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2" fontId="16" fillId="0" borderId="1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25" xfId="0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vertical="center"/>
    </xf>
    <xf numFmtId="0" fontId="18" fillId="0" borderId="13" xfId="0" applyFont="1" applyBorder="1" applyAlignment="1">
      <alignment vertical="top"/>
    </xf>
    <xf numFmtId="0" fontId="18" fillId="0" borderId="25" xfId="0" applyFont="1" applyFill="1" applyBorder="1" applyAlignment="1">
      <alignment vertical="top" wrapText="1"/>
    </xf>
    <xf numFmtId="2" fontId="19" fillId="0" borderId="13" xfId="0" applyNumberFormat="1" applyFont="1" applyFill="1" applyBorder="1" applyAlignment="1">
      <alignment vertical="center"/>
    </xf>
    <xf numFmtId="2" fontId="19" fillId="0" borderId="25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/>
    </xf>
    <xf numFmtId="0" fontId="15" fillId="3" borderId="6" xfId="0" applyFont="1" applyFill="1" applyBorder="1" applyAlignment="1">
      <alignment vertical="top"/>
    </xf>
    <xf numFmtId="2" fontId="16" fillId="3" borderId="26" xfId="0" applyNumberFormat="1" applyFont="1" applyFill="1" applyBorder="1" applyAlignment="1">
      <alignment vertical="center"/>
    </xf>
    <xf numFmtId="2" fontId="16" fillId="3" borderId="6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/>
    </xf>
    <xf numFmtId="0" fontId="15" fillId="0" borderId="8" xfId="0" applyFont="1" applyFill="1" applyBorder="1" applyAlignment="1">
      <alignment vertical="top"/>
    </xf>
    <xf numFmtId="2" fontId="16" fillId="0" borderId="8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vertical="top"/>
    </xf>
    <xf numFmtId="2" fontId="16" fillId="0" borderId="21" xfId="0" applyNumberFormat="1" applyFont="1" applyFill="1" applyBorder="1" applyAlignment="1">
      <alignment vertical="center"/>
    </xf>
    <xf numFmtId="0" fontId="18" fillId="0" borderId="21" xfId="0" applyFont="1" applyBorder="1" applyAlignment="1">
      <alignment vertical="top"/>
    </xf>
    <xf numFmtId="0" fontId="18" fillId="0" borderId="21" xfId="0" applyFont="1" applyFill="1" applyBorder="1" applyAlignment="1">
      <alignment vertical="top" wrapText="1"/>
    </xf>
    <xf numFmtId="2" fontId="19" fillId="0" borderId="28" xfId="0" applyNumberFormat="1" applyFont="1" applyBorder="1" applyAlignment="1">
      <alignment vertical="center"/>
    </xf>
    <xf numFmtId="0" fontId="15" fillId="0" borderId="29" xfId="0" applyFont="1" applyBorder="1" applyAlignment="1">
      <alignment vertical="top"/>
    </xf>
    <xf numFmtId="0" fontId="18" fillId="0" borderId="29" xfId="0" applyFont="1" applyBorder="1" applyAlignment="1">
      <alignment vertical="top"/>
    </xf>
    <xf numFmtId="2" fontId="19" fillId="0" borderId="30" xfId="0" applyNumberFormat="1" applyFont="1" applyBorder="1" applyAlignment="1">
      <alignment vertical="center"/>
    </xf>
    <xf numFmtId="194" fontId="18" fillId="0" borderId="10" xfId="0" applyNumberFormat="1" applyFont="1" applyBorder="1" applyAlignment="1">
      <alignment vertical="top" wrapText="1"/>
    </xf>
    <xf numFmtId="2" fontId="19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top" wrapText="1"/>
    </xf>
    <xf numFmtId="0" fontId="18" fillId="0" borderId="21" xfId="0" applyNumberFormat="1" applyFont="1" applyFill="1" applyBorder="1" applyAlignment="1">
      <alignment vertical="top" wrapText="1"/>
    </xf>
    <xf numFmtId="0" fontId="18" fillId="0" borderId="18" xfId="0" applyFont="1" applyBorder="1" applyAlignment="1">
      <alignment vertical="top"/>
    </xf>
    <xf numFmtId="0" fontId="10" fillId="2" borderId="23" xfId="0" applyFont="1" applyFill="1" applyBorder="1" applyAlignment="1">
      <alignment/>
    </xf>
    <xf numFmtId="0" fontId="15" fillId="2" borderId="6" xfId="0" applyFont="1" applyFill="1" applyBorder="1" applyAlignment="1">
      <alignment horizontal="left"/>
    </xf>
    <xf numFmtId="2" fontId="16" fillId="2" borderId="2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right" vertical="center"/>
    </xf>
    <xf numFmtId="2" fontId="19" fillId="0" borderId="2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65"/>
  <sheetViews>
    <sheetView tabSelected="1" view="pageBreakPreview" zoomScale="60" workbookViewId="0" topLeftCell="A1">
      <selection activeCell="A57" sqref="A57:F58"/>
    </sheetView>
  </sheetViews>
  <sheetFormatPr defaultColWidth="9.140625" defaultRowHeight="12.75"/>
  <cols>
    <col min="1" max="1" width="11.00390625" style="7" customWidth="1"/>
    <col min="2" max="2" width="82.8515625" style="7" customWidth="1"/>
    <col min="3" max="3" width="21.28125" style="7" customWidth="1"/>
    <col min="4" max="4" width="16.140625" style="7" customWidth="1"/>
    <col min="5" max="5" width="12.8515625" style="7" customWidth="1"/>
    <col min="6" max="6" width="18.00390625" style="7" customWidth="1"/>
  </cols>
  <sheetData>
    <row r="1" spans="1:6" ht="16.5">
      <c r="A1" s="11"/>
      <c r="B1" s="11"/>
      <c r="C1" s="11"/>
      <c r="D1" s="11"/>
      <c r="E1" s="12" t="s">
        <v>56</v>
      </c>
      <c r="F1" s="12"/>
    </row>
    <row r="2" spans="1:6" ht="16.5">
      <c r="A2" s="11"/>
      <c r="B2" s="11"/>
      <c r="C2" s="114"/>
      <c r="D2" s="114"/>
      <c r="E2" s="115" t="s">
        <v>26</v>
      </c>
      <c r="F2" s="115"/>
    </row>
    <row r="3" spans="1:6" ht="16.5">
      <c r="A3" s="11"/>
      <c r="B3" s="11"/>
      <c r="C3" s="11"/>
      <c r="D3" s="11"/>
      <c r="E3" s="115" t="s">
        <v>10</v>
      </c>
      <c r="F3" s="115"/>
    </row>
    <row r="4" spans="1:6" ht="16.5">
      <c r="A4" s="11"/>
      <c r="B4" s="11"/>
      <c r="C4" s="11"/>
      <c r="D4" s="13"/>
      <c r="E4" s="115" t="s">
        <v>57</v>
      </c>
      <c r="F4" s="115"/>
    </row>
    <row r="5" spans="1:10" ht="12.75">
      <c r="A5" s="116"/>
      <c r="B5" s="116"/>
      <c r="C5" s="116"/>
      <c r="D5" s="116"/>
      <c r="E5" s="116"/>
      <c r="F5" s="116"/>
      <c r="G5" s="1"/>
      <c r="H5" s="1"/>
      <c r="I5" s="1"/>
      <c r="J5" s="1"/>
    </row>
    <row r="6" spans="1:6" ht="18">
      <c r="A6" s="117" t="s">
        <v>27</v>
      </c>
      <c r="B6" s="117"/>
      <c r="C6" s="117"/>
      <c r="D6" s="117"/>
      <c r="E6" s="117"/>
      <c r="F6" s="117"/>
    </row>
    <row r="7" spans="1:6" ht="15" thickBot="1">
      <c r="A7" s="11"/>
      <c r="B7" s="11"/>
      <c r="C7" s="11"/>
      <c r="D7" s="11"/>
      <c r="E7" s="11"/>
      <c r="F7" s="11" t="s">
        <v>0</v>
      </c>
    </row>
    <row r="8" spans="1:6" ht="22.5" customHeight="1">
      <c r="A8" s="14" t="s">
        <v>1</v>
      </c>
      <c r="B8" s="15" t="s">
        <v>21</v>
      </c>
      <c r="C8" s="118" t="s">
        <v>11</v>
      </c>
      <c r="D8" s="118" t="s">
        <v>22</v>
      </c>
      <c r="E8" s="121"/>
      <c r="F8" s="124" t="s">
        <v>2</v>
      </c>
    </row>
    <row r="9" spans="1:6" ht="15.75" thickBot="1">
      <c r="A9" s="16"/>
      <c r="B9" s="17" t="s">
        <v>3</v>
      </c>
      <c r="C9" s="119"/>
      <c r="D9" s="122"/>
      <c r="E9" s="123"/>
      <c r="F9" s="125"/>
    </row>
    <row r="10" spans="1:6" ht="42" customHeight="1" thickBot="1">
      <c r="A10" s="19"/>
      <c r="B10" s="20"/>
      <c r="C10" s="120"/>
      <c r="D10" s="21" t="s">
        <v>12</v>
      </c>
      <c r="E10" s="21" t="s">
        <v>23</v>
      </c>
      <c r="F10" s="126"/>
    </row>
    <row r="11" spans="1:6" s="4" customFormat="1" ht="15" thickBot="1">
      <c r="A11" s="22">
        <v>1</v>
      </c>
      <c r="B11" s="23">
        <v>2</v>
      </c>
      <c r="C11" s="24">
        <v>3</v>
      </c>
      <c r="D11" s="25">
        <v>4</v>
      </c>
      <c r="E11" s="25">
        <v>5</v>
      </c>
      <c r="F11" s="18" t="s">
        <v>24</v>
      </c>
    </row>
    <row r="12" spans="1:6" ht="21" customHeight="1">
      <c r="A12" s="26">
        <v>10000000</v>
      </c>
      <c r="B12" s="26" t="s">
        <v>4</v>
      </c>
      <c r="C12" s="27">
        <f>C13</f>
        <v>905180</v>
      </c>
      <c r="D12" s="28">
        <f>D13</f>
        <v>0</v>
      </c>
      <c r="E12" s="27">
        <f>E13</f>
        <v>0</v>
      </c>
      <c r="F12" s="28">
        <f>SUM(C12:D12)</f>
        <v>905180</v>
      </c>
    </row>
    <row r="13" spans="1:6" ht="13.5" customHeight="1">
      <c r="A13" s="29">
        <v>18000000</v>
      </c>
      <c r="B13" s="30" t="s">
        <v>32</v>
      </c>
      <c r="C13" s="31">
        <f>C14</f>
        <v>905180</v>
      </c>
      <c r="D13" s="32">
        <v>0</v>
      </c>
      <c r="E13" s="32">
        <v>0</v>
      </c>
      <c r="F13" s="32">
        <f aca="true" t="shared" si="0" ref="F13:F33">SUM(C13:D13)</f>
        <v>905180</v>
      </c>
    </row>
    <row r="14" spans="1:6" ht="18" customHeight="1">
      <c r="A14" s="29">
        <v>18040000</v>
      </c>
      <c r="B14" s="33" t="s">
        <v>33</v>
      </c>
      <c r="C14" s="34">
        <f>SUM(C15:C26)</f>
        <v>905180</v>
      </c>
      <c r="D14" s="35">
        <v>0</v>
      </c>
      <c r="E14" s="35">
        <v>0</v>
      </c>
      <c r="F14" s="32">
        <f t="shared" si="0"/>
        <v>905180</v>
      </c>
    </row>
    <row r="15" spans="1:6" ht="28.5">
      <c r="A15" s="36">
        <v>18040100</v>
      </c>
      <c r="B15" s="37" t="s">
        <v>34</v>
      </c>
      <c r="C15" s="38">
        <v>195500</v>
      </c>
      <c r="D15" s="39">
        <v>0</v>
      </c>
      <c r="E15" s="39">
        <v>0</v>
      </c>
      <c r="F15" s="39">
        <f t="shared" si="0"/>
        <v>195500</v>
      </c>
    </row>
    <row r="16" spans="1:6" ht="28.5">
      <c r="A16" s="36">
        <v>18040200</v>
      </c>
      <c r="B16" s="37" t="s">
        <v>35</v>
      </c>
      <c r="C16" s="38">
        <v>328600</v>
      </c>
      <c r="D16" s="39">
        <v>0</v>
      </c>
      <c r="E16" s="39">
        <v>0</v>
      </c>
      <c r="F16" s="39">
        <f t="shared" si="0"/>
        <v>328600</v>
      </c>
    </row>
    <row r="17" spans="1:6" ht="28.5">
      <c r="A17" s="36">
        <v>18040500</v>
      </c>
      <c r="B17" s="37" t="s">
        <v>36</v>
      </c>
      <c r="C17" s="38">
        <v>5000</v>
      </c>
      <c r="D17" s="39">
        <v>0</v>
      </c>
      <c r="E17" s="39">
        <v>0</v>
      </c>
      <c r="F17" s="39">
        <f t="shared" si="0"/>
        <v>5000</v>
      </c>
    </row>
    <row r="18" spans="1:6" ht="33.75" customHeight="1">
      <c r="A18" s="36">
        <v>18040600</v>
      </c>
      <c r="B18" s="37" t="s">
        <v>37</v>
      </c>
      <c r="C18" s="38">
        <v>76500</v>
      </c>
      <c r="D18" s="39">
        <v>0</v>
      </c>
      <c r="E18" s="39">
        <v>0</v>
      </c>
      <c r="F18" s="39">
        <f t="shared" si="0"/>
        <v>76500</v>
      </c>
    </row>
    <row r="19" spans="1:6" ht="28.5">
      <c r="A19" s="36">
        <v>18040700</v>
      </c>
      <c r="B19" s="37" t="s">
        <v>38</v>
      </c>
      <c r="C19" s="38">
        <v>56200</v>
      </c>
      <c r="D19" s="39">
        <v>0</v>
      </c>
      <c r="E19" s="39">
        <v>0</v>
      </c>
      <c r="F19" s="39">
        <f t="shared" si="0"/>
        <v>56200</v>
      </c>
    </row>
    <row r="20" spans="1:6" ht="31.5" customHeight="1">
      <c r="A20" s="36">
        <v>18040800</v>
      </c>
      <c r="B20" s="37" t="s">
        <v>39</v>
      </c>
      <c r="C20" s="38">
        <v>36000</v>
      </c>
      <c r="D20" s="39">
        <v>0</v>
      </c>
      <c r="E20" s="39">
        <v>0</v>
      </c>
      <c r="F20" s="39">
        <f t="shared" si="0"/>
        <v>36000</v>
      </c>
    </row>
    <row r="21" spans="1:6" ht="28.5">
      <c r="A21" s="36">
        <v>18040900</v>
      </c>
      <c r="B21" s="37" t="s">
        <v>40</v>
      </c>
      <c r="C21" s="38">
        <v>330</v>
      </c>
      <c r="D21" s="39">
        <v>0</v>
      </c>
      <c r="E21" s="39">
        <v>0</v>
      </c>
      <c r="F21" s="39">
        <f t="shared" si="0"/>
        <v>330</v>
      </c>
    </row>
    <row r="22" spans="1:6" ht="30" customHeight="1">
      <c r="A22" s="36">
        <v>18041000</v>
      </c>
      <c r="B22" s="37" t="s">
        <v>44</v>
      </c>
      <c r="C22" s="38">
        <v>300</v>
      </c>
      <c r="D22" s="39">
        <v>0</v>
      </c>
      <c r="E22" s="39">
        <v>0</v>
      </c>
      <c r="F22" s="39">
        <f t="shared" si="0"/>
        <v>300</v>
      </c>
    </row>
    <row r="23" spans="1:6" ht="30" customHeight="1">
      <c r="A23" s="36">
        <v>18041300</v>
      </c>
      <c r="B23" s="37" t="s">
        <v>45</v>
      </c>
      <c r="C23" s="38">
        <v>750</v>
      </c>
      <c r="D23" s="39">
        <v>0</v>
      </c>
      <c r="E23" s="39">
        <v>0</v>
      </c>
      <c r="F23" s="39">
        <f t="shared" si="0"/>
        <v>750</v>
      </c>
    </row>
    <row r="24" spans="1:6" ht="27" customHeight="1">
      <c r="A24" s="36">
        <v>18041400</v>
      </c>
      <c r="B24" s="37" t="s">
        <v>41</v>
      </c>
      <c r="C24" s="38">
        <v>22400</v>
      </c>
      <c r="D24" s="39">
        <v>0</v>
      </c>
      <c r="E24" s="39">
        <v>0</v>
      </c>
      <c r="F24" s="39">
        <f t="shared" si="0"/>
        <v>22400</v>
      </c>
    </row>
    <row r="25" spans="1:6" ht="30.75" customHeight="1">
      <c r="A25" s="36">
        <v>18041700</v>
      </c>
      <c r="B25" s="37" t="s">
        <v>42</v>
      </c>
      <c r="C25" s="38">
        <v>152000</v>
      </c>
      <c r="D25" s="39">
        <v>0</v>
      </c>
      <c r="E25" s="39">
        <v>0</v>
      </c>
      <c r="F25" s="39">
        <f t="shared" si="0"/>
        <v>152000</v>
      </c>
    </row>
    <row r="26" spans="1:6" ht="33" customHeight="1" thickBot="1">
      <c r="A26" s="40">
        <v>18041800</v>
      </c>
      <c r="B26" s="41" t="s">
        <v>43</v>
      </c>
      <c r="C26" s="42">
        <v>31600</v>
      </c>
      <c r="D26" s="43">
        <v>0</v>
      </c>
      <c r="E26" s="43">
        <v>0</v>
      </c>
      <c r="F26" s="43">
        <f t="shared" si="0"/>
        <v>31600</v>
      </c>
    </row>
    <row r="27" spans="1:6" ht="28.5" customHeight="1">
      <c r="A27" s="44">
        <v>20000000</v>
      </c>
      <c r="B27" s="45" t="s">
        <v>5</v>
      </c>
      <c r="C27" s="46">
        <f>C29+C31</f>
        <v>19700</v>
      </c>
      <c r="D27" s="47">
        <f>D31</f>
        <v>897549</v>
      </c>
      <c r="E27" s="46">
        <v>0</v>
      </c>
      <c r="F27" s="47">
        <f t="shared" si="0"/>
        <v>917249</v>
      </c>
    </row>
    <row r="28" spans="1:6" ht="22.5" customHeight="1">
      <c r="A28" s="48">
        <v>21000000</v>
      </c>
      <c r="B28" s="30" t="s">
        <v>52</v>
      </c>
      <c r="C28" s="49">
        <f>C29</f>
        <v>19700</v>
      </c>
      <c r="D28" s="50">
        <v>0</v>
      </c>
      <c r="E28" s="49">
        <v>0</v>
      </c>
      <c r="F28" s="50">
        <f>F29</f>
        <v>19700</v>
      </c>
    </row>
    <row r="29" spans="1:6" ht="15">
      <c r="A29" s="51">
        <v>21080000</v>
      </c>
      <c r="B29" s="52" t="s">
        <v>13</v>
      </c>
      <c r="C29" s="53">
        <f>C30</f>
        <v>19700</v>
      </c>
      <c r="D29" s="54">
        <v>0</v>
      </c>
      <c r="E29" s="53">
        <v>0</v>
      </c>
      <c r="F29" s="54">
        <f t="shared" si="0"/>
        <v>19700</v>
      </c>
    </row>
    <row r="30" spans="1:6" ht="15">
      <c r="A30" s="55">
        <v>21081100</v>
      </c>
      <c r="B30" s="56" t="s">
        <v>6</v>
      </c>
      <c r="C30" s="42">
        <v>19700</v>
      </c>
      <c r="D30" s="43">
        <v>0</v>
      </c>
      <c r="E30" s="42">
        <v>0</v>
      </c>
      <c r="F30" s="39">
        <f t="shared" si="0"/>
        <v>19700</v>
      </c>
    </row>
    <row r="31" spans="1:6" ht="15.75">
      <c r="A31" s="57">
        <v>25000000</v>
      </c>
      <c r="B31" s="58" t="s">
        <v>14</v>
      </c>
      <c r="C31" s="59">
        <v>0</v>
      </c>
      <c r="D31" s="60">
        <f>D33+D34+D35</f>
        <v>897549</v>
      </c>
      <c r="E31" s="59">
        <v>0</v>
      </c>
      <c r="F31" s="60">
        <f t="shared" si="0"/>
        <v>897549</v>
      </c>
    </row>
    <row r="32" spans="1:6" ht="28.5">
      <c r="A32" s="61">
        <v>25010000</v>
      </c>
      <c r="B32" s="62" t="s">
        <v>46</v>
      </c>
      <c r="C32" s="63">
        <v>0</v>
      </c>
      <c r="D32" s="64">
        <f>D33+D35</f>
        <v>897549</v>
      </c>
      <c r="E32" s="63">
        <v>0</v>
      </c>
      <c r="F32" s="64">
        <f t="shared" si="0"/>
        <v>897549</v>
      </c>
    </row>
    <row r="33" spans="1:6" ht="15" customHeight="1">
      <c r="A33" s="55">
        <v>25010100</v>
      </c>
      <c r="B33" s="56" t="s">
        <v>7</v>
      </c>
      <c r="C33" s="127">
        <v>0</v>
      </c>
      <c r="D33" s="127">
        <f>866250-5000+103</f>
        <v>861353</v>
      </c>
      <c r="E33" s="127">
        <v>0</v>
      </c>
      <c r="F33" s="127">
        <f t="shared" si="0"/>
        <v>861353</v>
      </c>
    </row>
    <row r="34" spans="1:6" ht="15" customHeight="1">
      <c r="A34" s="65"/>
      <c r="B34" s="66" t="s">
        <v>47</v>
      </c>
      <c r="C34" s="128"/>
      <c r="D34" s="128"/>
      <c r="E34" s="128"/>
      <c r="F34" s="128"/>
    </row>
    <row r="35" spans="1:6" ht="21" customHeight="1" thickBot="1">
      <c r="A35" s="65">
        <v>25010300</v>
      </c>
      <c r="B35" s="66" t="s">
        <v>8</v>
      </c>
      <c r="C35" s="67">
        <v>0</v>
      </c>
      <c r="D35" s="68">
        <v>36196</v>
      </c>
      <c r="E35" s="69">
        <v>0</v>
      </c>
      <c r="F35" s="39">
        <f>SUM(C35:D35)</f>
        <v>36196</v>
      </c>
    </row>
    <row r="36" spans="1:6" ht="26.25" customHeight="1" thickBot="1">
      <c r="A36" s="70">
        <v>30000000</v>
      </c>
      <c r="B36" s="71" t="s">
        <v>29</v>
      </c>
      <c r="C36" s="72">
        <f>C37</f>
        <v>38480</v>
      </c>
      <c r="D36" s="72">
        <f>D37</f>
        <v>0</v>
      </c>
      <c r="E36" s="73">
        <f>E37</f>
        <v>0</v>
      </c>
      <c r="F36" s="72">
        <f>C36+D36</f>
        <v>38480</v>
      </c>
    </row>
    <row r="37" spans="1:6" s="6" customFormat="1" ht="15.75">
      <c r="A37" s="74">
        <v>31000000</v>
      </c>
      <c r="B37" s="75" t="s">
        <v>30</v>
      </c>
      <c r="C37" s="76">
        <f>C39</f>
        <v>38480</v>
      </c>
      <c r="D37" s="77">
        <v>0</v>
      </c>
      <c r="E37" s="76">
        <v>0</v>
      </c>
      <c r="F37" s="76">
        <f>C37+D37</f>
        <v>38480</v>
      </c>
    </row>
    <row r="38" spans="1:6" s="6" customFormat="1" ht="46.5" customHeight="1" thickBot="1">
      <c r="A38" s="78">
        <v>31010000</v>
      </c>
      <c r="B38" s="79" t="s">
        <v>49</v>
      </c>
      <c r="C38" s="80">
        <f>C39</f>
        <v>38480</v>
      </c>
      <c r="D38" s="81">
        <v>0</v>
      </c>
      <c r="E38" s="80">
        <v>0</v>
      </c>
      <c r="F38" s="80">
        <f>F39</f>
        <v>38480</v>
      </c>
    </row>
    <row r="39" spans="1:6" s="6" customFormat="1" ht="47.25" customHeight="1" thickBot="1">
      <c r="A39" s="82">
        <v>31010200</v>
      </c>
      <c r="B39" s="83" t="s">
        <v>48</v>
      </c>
      <c r="C39" s="84">
        <v>38480</v>
      </c>
      <c r="D39" s="85">
        <v>0</v>
      </c>
      <c r="E39" s="84">
        <v>0</v>
      </c>
      <c r="F39" s="84">
        <f>C39+D39</f>
        <v>38480</v>
      </c>
    </row>
    <row r="40" spans="1:6" s="2" customFormat="1" ht="24" customHeight="1" thickBot="1">
      <c r="A40" s="86"/>
      <c r="B40" s="87" t="s">
        <v>9</v>
      </c>
      <c r="C40" s="88">
        <f>C12+C27+C36</f>
        <v>963360</v>
      </c>
      <c r="D40" s="89">
        <f>D12+D27+D36</f>
        <v>897549</v>
      </c>
      <c r="E40" s="89">
        <f>E12+E27+E36</f>
        <v>0</v>
      </c>
      <c r="F40" s="89">
        <f>SUM(C40:D40)</f>
        <v>1860909</v>
      </c>
    </row>
    <row r="41" spans="1:6" ht="24.75" customHeight="1" thickBot="1">
      <c r="A41" s="70">
        <v>40000000</v>
      </c>
      <c r="B41" s="90" t="s">
        <v>53</v>
      </c>
      <c r="C41" s="72">
        <f>C42</f>
        <v>91014862</v>
      </c>
      <c r="D41" s="72">
        <f>D42</f>
        <v>10123</v>
      </c>
      <c r="E41" s="72">
        <f>E42</f>
        <v>0</v>
      </c>
      <c r="F41" s="72">
        <f>C41+D41</f>
        <v>91024985</v>
      </c>
    </row>
    <row r="42" spans="1:6" ht="15.75">
      <c r="A42" s="91">
        <v>41000000</v>
      </c>
      <c r="B42" s="92" t="s">
        <v>15</v>
      </c>
      <c r="C42" s="93">
        <f>C43+C46</f>
        <v>91014862</v>
      </c>
      <c r="D42" s="93">
        <f>D43+D46</f>
        <v>10123</v>
      </c>
      <c r="E42" s="93">
        <v>0</v>
      </c>
      <c r="F42" s="93">
        <f>C42+D42</f>
        <v>91024985</v>
      </c>
    </row>
    <row r="43" spans="1:6" ht="15.75">
      <c r="A43" s="94">
        <v>41020000</v>
      </c>
      <c r="B43" s="95" t="s">
        <v>16</v>
      </c>
      <c r="C43" s="96">
        <f>C44+C45</f>
        <v>22800210</v>
      </c>
      <c r="D43" s="96">
        <f>D44+D45</f>
        <v>0</v>
      </c>
      <c r="E43" s="96">
        <f>E44+E45</f>
        <v>0</v>
      </c>
      <c r="F43" s="96">
        <f>C43+D43</f>
        <v>22800210</v>
      </c>
    </row>
    <row r="44" spans="1:6" ht="30" customHeight="1">
      <c r="A44" s="97">
        <v>41020300</v>
      </c>
      <c r="B44" s="98" t="s">
        <v>18</v>
      </c>
      <c r="C44" s="68">
        <f>22537410+99100</f>
        <v>22636510</v>
      </c>
      <c r="D44" s="99">
        <v>0</v>
      </c>
      <c r="E44" s="99">
        <v>0</v>
      </c>
      <c r="F44" s="68">
        <f>SUM(C44:D44)</f>
        <v>22636510</v>
      </c>
    </row>
    <row r="45" spans="1:6" ht="94.5" customHeight="1">
      <c r="A45" s="65">
        <v>41021600</v>
      </c>
      <c r="B45" s="98" t="s">
        <v>55</v>
      </c>
      <c r="C45" s="68">
        <v>163700</v>
      </c>
      <c r="D45" s="99">
        <v>0</v>
      </c>
      <c r="E45" s="99">
        <v>0</v>
      </c>
      <c r="F45" s="68">
        <f>SUM(C45:D45)</f>
        <v>163700</v>
      </c>
    </row>
    <row r="46" spans="1:6" ht="15.75">
      <c r="A46" s="100">
        <v>41030000</v>
      </c>
      <c r="B46" s="33" t="s">
        <v>17</v>
      </c>
      <c r="C46" s="32">
        <f>C47+C48+C49+C50+C51</f>
        <v>68214652</v>
      </c>
      <c r="D46" s="32">
        <f>D47+D48+D49+D50+D51</f>
        <v>10123</v>
      </c>
      <c r="E46" s="32">
        <f>E47+E48+E49+E50+E51</f>
        <v>0</v>
      </c>
      <c r="F46" s="32">
        <f>C46+D46</f>
        <v>68224775</v>
      </c>
    </row>
    <row r="47" spans="1:6" ht="44.25" customHeight="1">
      <c r="A47" s="101">
        <v>41030600</v>
      </c>
      <c r="B47" s="37" t="s">
        <v>50</v>
      </c>
      <c r="C47" s="39">
        <f>68333600-784300-842400-355900</f>
        <v>66351000</v>
      </c>
      <c r="D47" s="102">
        <v>0</v>
      </c>
      <c r="E47" s="102">
        <v>0</v>
      </c>
      <c r="F47" s="39">
        <f>SUM(C47:D47)</f>
        <v>66351000</v>
      </c>
    </row>
    <row r="48" spans="1:6" ht="150" customHeight="1">
      <c r="A48" s="36">
        <v>41030900</v>
      </c>
      <c r="B48" s="103" t="s">
        <v>51</v>
      </c>
      <c r="C48" s="67">
        <v>50000</v>
      </c>
      <c r="D48" s="104">
        <v>0</v>
      </c>
      <c r="E48" s="102">
        <v>0</v>
      </c>
      <c r="F48" s="39">
        <f>SUM(C48:D48)</f>
        <v>50000</v>
      </c>
    </row>
    <row r="49" spans="1:6" ht="85.5" customHeight="1">
      <c r="A49" s="101">
        <v>41034300</v>
      </c>
      <c r="B49" s="105" t="s">
        <v>25</v>
      </c>
      <c r="C49" s="39">
        <v>0</v>
      </c>
      <c r="D49" s="102">
        <v>10123</v>
      </c>
      <c r="E49" s="102">
        <v>0</v>
      </c>
      <c r="F49" s="39">
        <f>SUM(C49:D49)</f>
        <v>10123</v>
      </c>
    </row>
    <row r="50" spans="1:6" ht="27" customHeight="1">
      <c r="A50" s="65">
        <v>4103500</v>
      </c>
      <c r="B50" s="106" t="s">
        <v>28</v>
      </c>
      <c r="C50" s="68">
        <f>1542800+46500-17600</f>
        <v>1571700</v>
      </c>
      <c r="D50" s="99">
        <v>0</v>
      </c>
      <c r="E50" s="99">
        <v>0</v>
      </c>
      <c r="F50" s="39">
        <f>SUM(C50:D50)</f>
        <v>1571700</v>
      </c>
    </row>
    <row r="51" spans="1:6" ht="74.25" customHeight="1" thickBot="1">
      <c r="A51" s="107">
        <v>41035800</v>
      </c>
      <c r="B51" s="98" t="s">
        <v>19</v>
      </c>
      <c r="C51" s="68">
        <f>188760+39912+3200+10080</f>
        <v>241952</v>
      </c>
      <c r="D51" s="99">
        <v>0</v>
      </c>
      <c r="E51" s="99">
        <v>0</v>
      </c>
      <c r="F51" s="68">
        <f>SUM(C51:D51)</f>
        <v>241952</v>
      </c>
    </row>
    <row r="52" spans="1:6" ht="26.25" customHeight="1" thickBot="1">
      <c r="A52" s="108"/>
      <c r="B52" s="109" t="s">
        <v>54</v>
      </c>
      <c r="C52" s="72">
        <f>C40+C41</f>
        <v>91978222</v>
      </c>
      <c r="D52" s="72">
        <f>D40+D41</f>
        <v>907672</v>
      </c>
      <c r="E52" s="110">
        <v>0</v>
      </c>
      <c r="F52" s="110">
        <f>F40+F41</f>
        <v>92885894</v>
      </c>
    </row>
    <row r="53" spans="1:6" ht="29.25" customHeight="1">
      <c r="A53" s="11"/>
      <c r="B53" s="11"/>
      <c r="C53" s="11"/>
      <c r="D53" s="11"/>
      <c r="E53" s="11"/>
      <c r="F53" s="11"/>
    </row>
    <row r="54" spans="1:6" ht="15" customHeight="1" hidden="1">
      <c r="A54" s="129" t="s">
        <v>20</v>
      </c>
      <c r="B54" s="129"/>
      <c r="C54" s="111"/>
      <c r="D54" s="111"/>
      <c r="E54" s="111"/>
      <c r="F54" s="111"/>
    </row>
    <row r="55" spans="1:6" ht="26.25" customHeight="1">
      <c r="A55" s="129"/>
      <c r="B55" s="129"/>
      <c r="C55" s="112"/>
      <c r="D55" s="112"/>
      <c r="E55" s="130" t="s">
        <v>31</v>
      </c>
      <c r="F55" s="130"/>
    </row>
    <row r="56" spans="1:6" s="9" customFormat="1" ht="27.75" customHeight="1">
      <c r="A56" s="111"/>
      <c r="B56" s="11"/>
      <c r="C56" s="113"/>
      <c r="D56" s="113"/>
      <c r="E56" s="113"/>
      <c r="F56" s="113"/>
    </row>
    <row r="57" spans="1:6" s="10" customFormat="1" ht="18">
      <c r="A57" s="130"/>
      <c r="B57" s="130"/>
      <c r="C57" s="136"/>
      <c r="D57" s="136"/>
      <c r="E57" s="136"/>
      <c r="F57" s="136"/>
    </row>
    <row r="58" spans="1:6" s="5" customFormat="1" ht="18">
      <c r="A58" s="133"/>
      <c r="B58" s="133"/>
      <c r="C58" s="134"/>
      <c r="D58" s="134"/>
      <c r="E58" s="134"/>
      <c r="F58" s="134"/>
    </row>
    <row r="59" spans="1:6" s="5" customFormat="1" ht="18">
      <c r="A59" s="8"/>
      <c r="B59" s="7"/>
      <c r="C59" s="8"/>
      <c r="D59" s="8"/>
      <c r="E59" s="8"/>
      <c r="F59" s="8"/>
    </row>
    <row r="60" spans="1:6" s="5" customFormat="1" ht="14.25">
      <c r="A60" s="7"/>
      <c r="B60" s="7"/>
      <c r="C60" s="7"/>
      <c r="D60" s="7"/>
      <c r="E60" s="7"/>
      <c r="F60" s="7"/>
    </row>
    <row r="61" spans="1:6" s="5" customFormat="1" ht="12.75">
      <c r="A61" s="135"/>
      <c r="B61" s="135"/>
      <c r="C61" s="132"/>
      <c r="D61" s="132"/>
      <c r="E61" s="132"/>
      <c r="F61" s="132"/>
    </row>
    <row r="62" spans="1:6" ht="12.75">
      <c r="A62" s="135"/>
      <c r="B62" s="135"/>
      <c r="C62" s="132"/>
      <c r="D62" s="132"/>
      <c r="E62" s="132"/>
      <c r="F62" s="132"/>
    </row>
    <row r="63" spans="1:6" ht="12.75">
      <c r="A63" s="135"/>
      <c r="B63" s="135"/>
      <c r="C63" s="132"/>
      <c r="D63" s="132"/>
      <c r="E63" s="132"/>
      <c r="F63" s="132"/>
    </row>
    <row r="65" spans="1:6" s="3" customFormat="1" ht="14.25">
      <c r="A65" s="131"/>
      <c r="B65" s="131"/>
      <c r="C65" s="132"/>
      <c r="D65" s="132"/>
      <c r="E65" s="132"/>
      <c r="F65" s="132"/>
    </row>
  </sheetData>
  <mergeCells count="23">
    <mergeCell ref="A65:B65"/>
    <mergeCell ref="C65:F65"/>
    <mergeCell ref="A57:B57"/>
    <mergeCell ref="A58:B58"/>
    <mergeCell ref="C58:F58"/>
    <mergeCell ref="A61:B63"/>
    <mergeCell ref="C61:F63"/>
    <mergeCell ref="C57:F57"/>
    <mergeCell ref="C33:C34"/>
    <mergeCell ref="D33:D34"/>
    <mergeCell ref="A54:B55"/>
    <mergeCell ref="E55:F55"/>
    <mergeCell ref="E33:E34"/>
    <mergeCell ref="F33:F34"/>
    <mergeCell ref="A5:F5"/>
    <mergeCell ref="A6:F6"/>
    <mergeCell ref="C8:C10"/>
    <mergeCell ref="D8:E9"/>
    <mergeCell ref="F8:F10"/>
    <mergeCell ref="C2:D2"/>
    <mergeCell ref="E2:F2"/>
    <mergeCell ref="E3:F3"/>
    <mergeCell ref="E4:F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2011-12-23T12:25:38Z</cp:lastPrinted>
  <dcterms:created xsi:type="dcterms:W3CDTF">1996-10-08T23:32:33Z</dcterms:created>
  <dcterms:modified xsi:type="dcterms:W3CDTF">2012-01-04T13:52:12Z</dcterms:modified>
  <cp:category/>
  <cp:version/>
  <cp:contentType/>
  <cp:contentStatus/>
</cp:coreProperties>
</file>