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3 (2)" sheetId="1" r:id="rId1"/>
  </sheets>
  <definedNames>
    <definedName name="Excel_BuiltIn_Print_Area_1">'Дод3 (2)'!$A$1:$Q$43</definedName>
    <definedName name="_xlnm.Print_Area" localSheetId="0">'Дод3 (2)'!$A$1:$Q$45</definedName>
  </definedNames>
  <calcPr fullCalcOnLoad="1"/>
</workbook>
</file>

<file path=xl/sharedStrings.xml><?xml version="1.0" encoding="utf-8"?>
<sst xmlns="http://schemas.openxmlformats.org/spreadsheetml/2006/main" count="93" uniqueCount="74">
  <si>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</si>
  <si>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</t>
  </si>
  <si>
    <t>грн.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</si>
  <si>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</si>
  <si>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</si>
  <si>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</si>
  <si>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</si>
  <si>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</si>
  <si>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</si>
  <si>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</si>
  <si>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</si>
  <si>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</si>
  <si>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</si>
  <si>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</si>
  <si>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</si>
  <si>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Інші видатки на соціальний захист населення</t>
  </si>
  <si>
    <t>090412</t>
  </si>
  <si>
    <t>091103</t>
  </si>
  <si>
    <t>091104</t>
  </si>
  <si>
    <t>091107</t>
  </si>
  <si>
    <t xml:space="preserve">Філармонії, музичні колективи і ансамблі та інші мистецькі заклади та  заходи </t>
  </si>
  <si>
    <t xml:space="preserve">Проведення навчально-тренувальних зборів і змагань </t>
  </si>
  <si>
    <t>090802</t>
  </si>
  <si>
    <t>10</t>
  </si>
  <si>
    <t>Відділ освіти виконкому Саксаганської районної у місті  ради</t>
  </si>
  <si>
    <t>130107</t>
  </si>
  <si>
    <t>15</t>
  </si>
  <si>
    <t>Управління праці та соціального захисту населення виконкому Саксаганської районної у місті ради</t>
  </si>
  <si>
    <t>100203</t>
  </si>
  <si>
    <t>Благоустрій міст, сіл, селищ</t>
  </si>
  <si>
    <t>091205</t>
  </si>
  <si>
    <t>091204</t>
  </si>
  <si>
    <t>091206</t>
  </si>
  <si>
    <t xml:space="preserve">РАЗОМ ВИДАТКІВ </t>
  </si>
  <si>
    <t>Заступник голови районної у місті ради</t>
  </si>
  <si>
    <t>Ю. Красножон</t>
  </si>
  <si>
    <t xml:space="preserve"> </t>
  </si>
  <si>
    <t>Додаток 3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</si>
  <si>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</si>
  <si>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видатки споживання</t>
  </si>
  <si>
    <t>видатки розвитку</t>
  </si>
  <si>
    <t>0111</t>
  </si>
  <si>
    <t>1040</t>
  </si>
  <si>
    <t>1090</t>
  </si>
  <si>
    <t>0822</t>
  </si>
  <si>
    <t>0810</t>
  </si>
  <si>
    <t>0620</t>
  </si>
  <si>
    <t>1010</t>
  </si>
  <si>
    <t>1020</t>
  </si>
  <si>
    <t>010000</t>
  </si>
  <si>
    <t>Державне управління</t>
  </si>
  <si>
    <t>Органи місцевого самоврядування</t>
  </si>
  <si>
    <t>090000</t>
  </si>
  <si>
    <t>Соціальний захист та соціальне забезпечення</t>
  </si>
  <si>
    <t>110000</t>
  </si>
  <si>
    <t>Культура і мистецтво</t>
  </si>
  <si>
    <t>130000</t>
  </si>
  <si>
    <t>Фізична культура і спорт</t>
  </si>
  <si>
    <t xml:space="preserve">Утримання та навчально-тренувальна робота дитячо-юнацьких спортивних шкіл </t>
  </si>
  <si>
    <t>100000</t>
  </si>
  <si>
    <t>Житлово-комунальне господарство</t>
  </si>
  <si>
    <t>Інші програми соціального захисту дітей</t>
  </si>
  <si>
    <t>Соціальні програми і заходи державних органів у справах молоді</t>
  </si>
  <si>
    <t>Соціальні програми і заходи державних органів у справах сім'ї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</si>
  <si>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</si>
  <si>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</si>
  <si>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 xml:space="preserve">Центри соціальної реабілітації дітей-інвалідів; центри професійної реабілітації інвалідів </t>
  </si>
  <si>
    <t xml:space="preserve">Код  програмної класифікації видатків та кредитування місцевого бюджету            </t>
  </si>
  <si>
    <t xml:space="preserve">Код тимчасової  класифікації видатків та кредитування місцевого бюджету </t>
  </si>
  <si>
    <t>Код функціональ-ної  класифікації видатків та кредитування бюджету</t>
  </si>
  <si>
    <t>Розподіл видатків районного у місті бюджету на 2015 рік</t>
  </si>
  <si>
    <t>Соціальні програми і заходи державних органів з питань забезпечення рівних прав та можливостей жінок і чоловіків</t>
  </si>
  <si>
    <t>до рішення районної у місті ради</t>
  </si>
  <si>
    <t>від 30 грудня 2014 року №  367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</si>
</sst>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1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26"/>
      <color indexed="8"/>
      <name val="Arial"/>
      <family val="2"/>
    </font>
    <font>
      <b/>
      <sz val="30"/>
      <color indexed="8"/>
      <name val="Arial"/>
      <family val="2"/>
    </font>
    <font>
      <b/>
      <i/>
      <sz val="30"/>
      <color indexed="8"/>
      <name val="Arial"/>
      <family val="2"/>
    </font>
    <font>
      <i/>
      <sz val="30"/>
      <color indexed="8"/>
      <name val="Arial"/>
      <family val="2"/>
    </font>
    <font>
      <sz val="30"/>
      <color indexed="8"/>
      <name val="Arial"/>
      <family val="2"/>
    </font>
    <font>
      <b/>
      <sz val="32"/>
      <color indexed="8"/>
      <name val="Arial"/>
      <family val="2"/>
    </font>
    <font>
      <b/>
      <i/>
      <sz val="32"/>
      <color indexed="8"/>
      <name val="Arial"/>
      <family val="2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48"/>
      <color indexed="8"/>
      <name val="Arial"/>
      <family val="2"/>
    </font>
    <font>
      <sz val="14"/>
      <color indexed="8"/>
      <name val="Times New Roman"/>
      <family val="1"/>
    </font>
    <font>
      <sz val="10"/>
      <color indexed="9"/>
      <name val="Arial"/>
      <family val="2"/>
    </font>
    <font>
      <b/>
      <sz val="36"/>
      <color indexed="8"/>
      <name val="Arial"/>
      <family val="2"/>
    </font>
    <font>
      <b/>
      <i/>
      <sz val="26"/>
      <color indexed="8"/>
      <name val="Arial"/>
      <family val="2"/>
    </font>
    <font>
      <b/>
      <i/>
      <sz val="10"/>
      <color indexed="8"/>
      <name val="Arial"/>
      <family val="2"/>
    </font>
    <font>
      <i/>
      <sz val="32"/>
      <color indexed="8"/>
      <name val="Arial"/>
      <family val="2"/>
    </font>
    <font>
      <b/>
      <sz val="36"/>
      <color indexed="8"/>
      <name val="Times New Roman"/>
      <family val="1"/>
    </font>
    <font>
      <b/>
      <sz val="46"/>
      <color indexed="8"/>
      <name val="Times New Roman"/>
      <family val="1"/>
    </font>
    <font>
      <sz val="52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i/>
      <sz val="36"/>
      <color indexed="8"/>
      <name val="Times New Roman"/>
      <family val="1"/>
    </font>
    <font>
      <sz val="36"/>
      <color indexed="10"/>
      <name val="Times New Roman"/>
      <family val="1"/>
    </font>
    <font>
      <sz val="38"/>
      <color indexed="8"/>
      <name val="Times New Roman"/>
      <family val="1"/>
    </font>
    <font>
      <sz val="48"/>
      <name val="Times New Roman"/>
      <family val="1"/>
    </font>
    <font>
      <sz val="48"/>
      <name val="Arial"/>
      <family val="2"/>
    </font>
    <font>
      <sz val="48"/>
      <name val="Rage Italic"/>
      <family val="4"/>
    </font>
    <font>
      <sz val="52"/>
      <name val="Times New Roman"/>
      <family val="1"/>
    </font>
    <font>
      <sz val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2" fontId="15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3" fontId="24" fillId="0" borderId="15" xfId="0" applyNumberFormat="1" applyFont="1" applyFill="1" applyBorder="1" applyAlignment="1">
      <alignment horizontal="center"/>
    </xf>
    <xf numFmtId="3" fontId="24" fillId="0" borderId="14" xfId="0" applyNumberFormat="1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 horizontal="center"/>
    </xf>
    <xf numFmtId="3" fontId="16" fillId="0" borderId="14" xfId="0" applyNumberFormat="1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 horizontal="center"/>
    </xf>
    <xf numFmtId="3" fontId="29" fillId="0" borderId="20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23" fillId="0" borderId="14" xfId="0" applyNumberFormat="1" applyFont="1" applyFill="1" applyBorder="1" applyAlignment="1">
      <alignment horizontal="left" vertical="center" wrapText="1"/>
    </xf>
    <xf numFmtId="3" fontId="16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17" xfId="0" applyFont="1" applyFill="1" applyBorder="1" applyAlignment="1">
      <alignment vertical="center" wrapText="1"/>
    </xf>
    <xf numFmtId="3" fontId="28" fillId="0" borderId="17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3" fillId="0" borderId="14" xfId="0" applyFont="1" applyFill="1" applyBorder="1" applyAlignment="1">
      <alignment horizontal="left" vertical="center" wrapText="1"/>
    </xf>
    <xf numFmtId="3" fontId="16" fillId="0" borderId="22" xfId="0" applyNumberFormat="1" applyFont="1" applyFill="1" applyBorder="1" applyAlignment="1">
      <alignment horizontal="center"/>
    </xf>
    <xf numFmtId="3" fontId="30" fillId="0" borderId="17" xfId="0" applyNumberFormat="1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5" fillId="33" borderId="0" xfId="0" applyFont="1" applyFill="1" applyBorder="1" applyAlignment="1">
      <alignment horizontal="left"/>
    </xf>
    <xf numFmtId="0" fontId="36" fillId="0" borderId="0" xfId="0" applyFont="1" applyFill="1" applyAlignment="1">
      <alignment/>
    </xf>
    <xf numFmtId="0" fontId="35" fillId="33" borderId="0" xfId="0" applyFont="1" applyFill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center"/>
    </xf>
    <xf numFmtId="3" fontId="24" fillId="0" borderId="27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9"/>
  <sheetViews>
    <sheetView tabSelected="1" view="pageBreakPreview" zoomScale="30" zoomScaleNormal="30" zoomScaleSheetLayoutView="30" zoomScalePageLayoutView="0" workbookViewId="0" topLeftCell="H1">
      <selection activeCell="D42" sqref="D42"/>
    </sheetView>
  </sheetViews>
  <sheetFormatPr defaultColWidth="9.00390625" defaultRowHeight="12.75"/>
  <cols>
    <col min="1" max="1" width="37.00390625" style="1" customWidth="1"/>
    <col min="2" max="2" width="34.8515625" style="1" customWidth="1"/>
    <col min="3" max="3" width="36.28125" style="1" customWidth="1"/>
    <col min="4" max="4" width="186.140625" style="1" customWidth="1"/>
    <col min="5" max="5" width="37.421875" style="1" customWidth="1"/>
    <col min="6" max="6" width="38.8515625" style="1" customWidth="1"/>
    <col min="7" max="7" width="33.7109375" style="1" customWidth="1"/>
    <col min="8" max="8" width="40.140625" style="1" customWidth="1"/>
    <col min="9" max="9" width="29.140625" style="1" customWidth="1"/>
    <col min="10" max="10" width="31.7109375" style="1" customWidth="1"/>
    <col min="11" max="11" width="34.140625" style="1" customWidth="1"/>
    <col min="12" max="12" width="27.28125" style="1" customWidth="1"/>
    <col min="13" max="13" width="29.8515625" style="1" customWidth="1"/>
    <col min="14" max="14" width="27.7109375" style="1" customWidth="1"/>
    <col min="15" max="15" width="27.00390625" style="1" customWidth="1"/>
    <col min="16" max="16" width="62.7109375" style="1" customWidth="1"/>
    <col min="17" max="17" width="46.8515625" style="1" customWidth="1"/>
    <col min="18" max="18" width="9.140625" style="1" customWidth="1"/>
    <col min="19" max="19" width="11.57421875" style="1" customWidth="1"/>
    <col min="20" max="20" width="51.28125" style="1" customWidth="1"/>
    <col min="21" max="28" width="9.00390625" style="1" customWidth="1"/>
    <col min="29" max="29" width="10.00390625" style="1" customWidth="1"/>
    <col min="30" max="31" width="9.00390625" style="1" customWidth="1"/>
    <col min="32" max="32" width="10.140625" style="1" customWidth="1"/>
    <col min="33" max="33" width="9.00390625" style="1" customWidth="1"/>
    <col min="34" max="34" width="10.7109375" style="1" customWidth="1"/>
    <col min="35" max="35" width="52.140625" style="1" customWidth="1"/>
    <col min="36" max="36" width="9.00390625" style="1" customWidth="1"/>
    <col min="37" max="37" width="9.57421875" style="1" customWidth="1"/>
    <col min="38" max="38" width="10.421875" style="1" customWidth="1"/>
    <col min="39" max="43" width="9.00390625" style="1" customWidth="1"/>
    <col min="44" max="44" width="9.8515625" style="1" customWidth="1"/>
    <col min="45" max="16384" width="9.00390625" style="1" customWidth="1"/>
  </cols>
  <sheetData>
    <row r="1" spans="1:17" ht="48">
      <c r="A1" s="1" t="s">
        <v>0</v>
      </c>
      <c r="L1" s="2" t="s">
        <v>1</v>
      </c>
      <c r="O1" s="96" t="s">
        <v>37</v>
      </c>
      <c r="P1" s="96"/>
      <c r="Q1" s="96"/>
    </row>
    <row r="2" spans="15:19" ht="48">
      <c r="O2" s="96" t="s">
        <v>72</v>
      </c>
      <c r="P2" s="96"/>
      <c r="Q2" s="96"/>
      <c r="R2" s="3"/>
      <c r="S2" s="3"/>
    </row>
    <row r="3" spans="12:17" ht="48">
      <c r="L3" s="4"/>
      <c r="M3" s="4"/>
      <c r="N3" s="4"/>
      <c r="O3" s="96" t="s">
        <v>73</v>
      </c>
      <c r="P3" s="96"/>
      <c r="Q3" s="96"/>
    </row>
    <row r="4" spans="2:17" ht="4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2:17" ht="61.5" customHeight="1">
      <c r="B5" s="98" t="s">
        <v>70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7:17" ht="24" customHeight="1" thickBot="1">
      <c r="G6" s="5"/>
      <c r="H6" s="5"/>
      <c r="I6" s="5"/>
      <c r="J6" s="5"/>
      <c r="Q6" s="6" t="s">
        <v>2</v>
      </c>
    </row>
    <row r="7" spans="1:17" ht="12.75" customHeight="1" thickBot="1">
      <c r="A7" s="99" t="s">
        <v>67</v>
      </c>
      <c r="B7" s="100" t="s">
        <v>68</v>
      </c>
      <c r="C7" s="100" t="s">
        <v>69</v>
      </c>
      <c r="D7" s="100" t="s">
        <v>38</v>
      </c>
      <c r="E7" s="103" t="s">
        <v>3</v>
      </c>
      <c r="F7" s="104"/>
      <c r="G7" s="104"/>
      <c r="H7" s="104"/>
      <c r="I7" s="105"/>
      <c r="J7" s="101" t="s">
        <v>4</v>
      </c>
      <c r="K7" s="101"/>
      <c r="L7" s="101"/>
      <c r="M7" s="101"/>
      <c r="N7" s="101"/>
      <c r="O7" s="101"/>
      <c r="P7" s="101"/>
      <c r="Q7" s="102" t="s">
        <v>5</v>
      </c>
    </row>
    <row r="8" spans="1:17" ht="39" customHeight="1" thickBot="1">
      <c r="A8" s="99"/>
      <c r="B8" s="100"/>
      <c r="C8" s="100"/>
      <c r="D8" s="100"/>
      <c r="E8" s="106"/>
      <c r="F8" s="107"/>
      <c r="G8" s="107"/>
      <c r="H8" s="107"/>
      <c r="I8" s="108"/>
      <c r="J8" s="101"/>
      <c r="K8" s="101"/>
      <c r="L8" s="101"/>
      <c r="M8" s="101"/>
      <c r="N8" s="101"/>
      <c r="O8" s="101"/>
      <c r="P8" s="101"/>
      <c r="Q8" s="102"/>
    </row>
    <row r="9" spans="1:17" ht="39" customHeight="1" thickBot="1">
      <c r="A9" s="99"/>
      <c r="B9" s="100"/>
      <c r="C9" s="100"/>
      <c r="D9" s="100"/>
      <c r="E9" s="93" t="s">
        <v>6</v>
      </c>
      <c r="F9" s="109" t="s">
        <v>39</v>
      </c>
      <c r="G9" s="92" t="s">
        <v>7</v>
      </c>
      <c r="H9" s="92"/>
      <c r="I9" s="109" t="s">
        <v>40</v>
      </c>
      <c r="J9" s="93" t="s">
        <v>6</v>
      </c>
      <c r="K9" s="78" t="s">
        <v>39</v>
      </c>
      <c r="L9" s="92" t="s">
        <v>7</v>
      </c>
      <c r="M9" s="92"/>
      <c r="N9" s="93" t="s">
        <v>40</v>
      </c>
      <c r="O9" s="92" t="s">
        <v>7</v>
      </c>
      <c r="P9" s="92"/>
      <c r="Q9" s="102"/>
    </row>
    <row r="10" spans="1:17" ht="15.75" customHeight="1" thickBot="1">
      <c r="A10" s="99"/>
      <c r="B10" s="100"/>
      <c r="C10" s="100"/>
      <c r="D10" s="100"/>
      <c r="E10" s="100"/>
      <c r="F10" s="110"/>
      <c r="G10" s="94" t="s">
        <v>9</v>
      </c>
      <c r="H10" s="93" t="s">
        <v>8</v>
      </c>
      <c r="I10" s="110"/>
      <c r="J10" s="93"/>
      <c r="K10" s="78"/>
      <c r="L10" s="93" t="s">
        <v>9</v>
      </c>
      <c r="M10" s="93" t="s">
        <v>8</v>
      </c>
      <c r="N10" s="93"/>
      <c r="O10" s="93" t="s">
        <v>10</v>
      </c>
      <c r="P10" s="95" t="s">
        <v>11</v>
      </c>
      <c r="Q10" s="102"/>
    </row>
    <row r="11" spans="1:17" ht="12.75" customHeight="1" thickBot="1">
      <c r="A11" s="99"/>
      <c r="B11" s="100"/>
      <c r="C11" s="100"/>
      <c r="D11" s="100"/>
      <c r="E11" s="100"/>
      <c r="F11" s="110"/>
      <c r="G11" s="94"/>
      <c r="H11" s="93"/>
      <c r="I11" s="110"/>
      <c r="J11" s="93"/>
      <c r="K11" s="78"/>
      <c r="L11" s="93"/>
      <c r="M11" s="93"/>
      <c r="N11" s="93"/>
      <c r="O11" s="93"/>
      <c r="P11" s="93"/>
      <c r="Q11" s="102"/>
    </row>
    <row r="12" spans="1:17" ht="15.75" customHeight="1" thickBot="1">
      <c r="A12" s="99"/>
      <c r="B12" s="100"/>
      <c r="C12" s="100"/>
      <c r="D12" s="100"/>
      <c r="E12" s="100"/>
      <c r="F12" s="110"/>
      <c r="G12" s="94"/>
      <c r="H12" s="93"/>
      <c r="I12" s="110"/>
      <c r="J12" s="93"/>
      <c r="K12" s="78"/>
      <c r="L12" s="93"/>
      <c r="M12" s="93"/>
      <c r="N12" s="93"/>
      <c r="O12" s="93"/>
      <c r="P12" s="93"/>
      <c r="Q12" s="102"/>
    </row>
    <row r="13" spans="1:17" ht="151.5" customHeight="1" thickBot="1">
      <c r="A13" s="99"/>
      <c r="B13" s="100"/>
      <c r="C13" s="100"/>
      <c r="D13" s="100"/>
      <c r="E13" s="100"/>
      <c r="F13" s="111"/>
      <c r="G13" s="94"/>
      <c r="H13" s="93"/>
      <c r="I13" s="111"/>
      <c r="J13" s="93"/>
      <c r="K13" s="78"/>
      <c r="L13" s="93"/>
      <c r="M13" s="93"/>
      <c r="N13" s="93"/>
      <c r="O13" s="93"/>
      <c r="P13" s="93"/>
      <c r="Q13" s="102"/>
    </row>
    <row r="14" spans="1:17" ht="37.5" customHeight="1" thickBot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8">
        <v>8</v>
      </c>
      <c r="I14" s="8">
        <v>9</v>
      </c>
      <c r="J14" s="8">
        <v>10</v>
      </c>
      <c r="K14" s="8">
        <v>11</v>
      </c>
      <c r="L14" s="9">
        <v>12</v>
      </c>
      <c r="M14" s="8">
        <v>13</v>
      </c>
      <c r="N14" s="8">
        <v>14</v>
      </c>
      <c r="O14" s="8">
        <v>15</v>
      </c>
      <c r="P14" s="8">
        <v>16</v>
      </c>
      <c r="Q14" s="10">
        <v>17</v>
      </c>
    </row>
    <row r="15" spans="1:17" s="16" customFormat="1" ht="51.75" customHeight="1">
      <c r="A15" s="26"/>
      <c r="B15" s="25" t="s">
        <v>12</v>
      </c>
      <c r="C15" s="27"/>
      <c r="D15" s="34" t="s">
        <v>13</v>
      </c>
      <c r="E15" s="42">
        <f aca="true" t="shared" si="0" ref="E15:K15">E16+E18+E24+E26</f>
        <v>13672649</v>
      </c>
      <c r="F15" s="42">
        <f t="shared" si="0"/>
        <v>13672649</v>
      </c>
      <c r="G15" s="42">
        <f t="shared" si="0"/>
        <v>8043510</v>
      </c>
      <c r="H15" s="42">
        <f t="shared" si="0"/>
        <v>1004639</v>
      </c>
      <c r="I15" s="42">
        <f t="shared" si="0"/>
        <v>0</v>
      </c>
      <c r="J15" s="42">
        <f t="shared" si="0"/>
        <v>501432</v>
      </c>
      <c r="K15" s="42">
        <f t="shared" si="0"/>
        <v>1432</v>
      </c>
      <c r="L15" s="42"/>
      <c r="M15" s="42"/>
      <c r="N15" s="42">
        <f>N16+N18+N24+N26</f>
        <v>500000</v>
      </c>
      <c r="O15" s="42">
        <f>O16+O18+O24+O26</f>
        <v>500000</v>
      </c>
      <c r="P15" s="42">
        <f>P16+P18+P24+P26</f>
        <v>500000</v>
      </c>
      <c r="Q15" s="42">
        <f>Q16+Q18+Q24+Q26</f>
        <v>14174081</v>
      </c>
    </row>
    <row r="16" spans="1:17" s="16" customFormat="1" ht="42" customHeight="1">
      <c r="A16" s="23"/>
      <c r="B16" s="28" t="s">
        <v>49</v>
      </c>
      <c r="C16" s="28"/>
      <c r="D16" s="35" t="s">
        <v>50</v>
      </c>
      <c r="E16" s="43">
        <f>E17</f>
        <v>13364600</v>
      </c>
      <c r="F16" s="43">
        <f>F17</f>
        <v>13364600</v>
      </c>
      <c r="G16" s="43">
        <f aca="true" t="shared" si="1" ref="G16:Q16">G17</f>
        <v>8043510</v>
      </c>
      <c r="H16" s="43">
        <f t="shared" si="1"/>
        <v>1004639</v>
      </c>
      <c r="I16" s="43"/>
      <c r="J16" s="43">
        <f t="shared" si="1"/>
        <v>501432</v>
      </c>
      <c r="K16" s="43">
        <f t="shared" si="1"/>
        <v>1432</v>
      </c>
      <c r="L16" s="43"/>
      <c r="M16" s="43"/>
      <c r="N16" s="43">
        <f t="shared" si="1"/>
        <v>500000</v>
      </c>
      <c r="O16" s="43">
        <f t="shared" si="1"/>
        <v>500000</v>
      </c>
      <c r="P16" s="43">
        <f t="shared" si="1"/>
        <v>500000</v>
      </c>
      <c r="Q16" s="43">
        <f t="shared" si="1"/>
        <v>13866032</v>
      </c>
    </row>
    <row r="17" spans="1:17" s="16" customFormat="1" ht="55.5" customHeight="1">
      <c r="A17" s="11"/>
      <c r="B17" s="12" t="s">
        <v>14</v>
      </c>
      <c r="C17" s="12" t="s">
        <v>41</v>
      </c>
      <c r="D17" s="51" t="s">
        <v>51</v>
      </c>
      <c r="E17" s="44">
        <v>13364600</v>
      </c>
      <c r="F17" s="44">
        <v>13364600</v>
      </c>
      <c r="G17" s="43">
        <v>8043510</v>
      </c>
      <c r="H17" s="44">
        <v>1004639</v>
      </c>
      <c r="I17" s="44"/>
      <c r="J17" s="43">
        <f>K17+N17</f>
        <v>501432</v>
      </c>
      <c r="K17" s="43">
        <v>1432</v>
      </c>
      <c r="L17" s="43"/>
      <c r="M17" s="43"/>
      <c r="N17" s="43">
        <f>O17</f>
        <v>500000</v>
      </c>
      <c r="O17" s="43">
        <v>500000</v>
      </c>
      <c r="P17" s="43">
        <v>500000</v>
      </c>
      <c r="Q17" s="46">
        <f>E17+J17</f>
        <v>13866032</v>
      </c>
    </row>
    <row r="18" spans="1:17" s="52" customFormat="1" ht="55.5" customHeight="1">
      <c r="A18" s="32"/>
      <c r="B18" s="33" t="s">
        <v>52</v>
      </c>
      <c r="C18" s="33"/>
      <c r="D18" s="36" t="s">
        <v>53</v>
      </c>
      <c r="E18" s="44">
        <f>E20+E22+E23+E21+E19</f>
        <v>211049</v>
      </c>
      <c r="F18" s="44">
        <f>F20+F22+F23+F21+F19</f>
        <v>211049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>
        <f>Q20+Q22+Q23+Q21+Q19</f>
        <v>211049</v>
      </c>
    </row>
    <row r="19" spans="1:17" s="16" customFormat="1" ht="60" customHeight="1">
      <c r="A19" s="11"/>
      <c r="B19" s="14" t="s">
        <v>16</v>
      </c>
      <c r="C19" s="14" t="s">
        <v>43</v>
      </c>
      <c r="D19" s="53" t="s">
        <v>15</v>
      </c>
      <c r="E19" s="47">
        <v>181049</v>
      </c>
      <c r="F19" s="47">
        <v>181049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4">
        <f>E19+J19</f>
        <v>181049</v>
      </c>
    </row>
    <row r="20" spans="1:19" s="16" customFormat="1" ht="63.75" customHeight="1">
      <c r="A20" s="11"/>
      <c r="B20" s="14" t="s">
        <v>22</v>
      </c>
      <c r="C20" s="14" t="s">
        <v>42</v>
      </c>
      <c r="D20" s="51" t="s">
        <v>61</v>
      </c>
      <c r="E20" s="47">
        <v>20190</v>
      </c>
      <c r="F20" s="47">
        <v>20190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4">
        <f>E20+J20</f>
        <v>20190</v>
      </c>
      <c r="R20" s="55"/>
      <c r="S20" s="55"/>
    </row>
    <row r="21" spans="1:17" s="16" customFormat="1" ht="81" customHeight="1">
      <c r="A21" s="13"/>
      <c r="B21" s="14" t="s">
        <v>17</v>
      </c>
      <c r="C21" s="14" t="s">
        <v>42</v>
      </c>
      <c r="D21" s="51" t="s">
        <v>62</v>
      </c>
      <c r="E21" s="47">
        <v>3100</v>
      </c>
      <c r="F21" s="47">
        <v>3100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6">
        <f>E21+J21</f>
        <v>3100</v>
      </c>
    </row>
    <row r="22" spans="1:17" s="16" customFormat="1" ht="83.25" customHeight="1">
      <c r="A22" s="11"/>
      <c r="B22" s="14" t="s">
        <v>18</v>
      </c>
      <c r="C22" s="14" t="s">
        <v>42</v>
      </c>
      <c r="D22" s="51" t="s">
        <v>71</v>
      </c>
      <c r="E22" s="47">
        <v>1000</v>
      </c>
      <c r="F22" s="47">
        <v>1000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4">
        <f>E22+J22</f>
        <v>1000</v>
      </c>
    </row>
    <row r="23" spans="1:17" s="16" customFormat="1" ht="60.75" customHeight="1">
      <c r="A23" s="11"/>
      <c r="B23" s="14" t="s">
        <v>19</v>
      </c>
      <c r="C23" s="14" t="s">
        <v>42</v>
      </c>
      <c r="D23" s="51" t="s">
        <v>63</v>
      </c>
      <c r="E23" s="48">
        <v>5710</v>
      </c>
      <c r="F23" s="48">
        <v>5710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4">
        <f>E23+J23</f>
        <v>5710</v>
      </c>
    </row>
    <row r="24" spans="1:17" s="52" customFormat="1" ht="62.25" customHeight="1">
      <c r="A24" s="32"/>
      <c r="B24" s="15" t="s">
        <v>54</v>
      </c>
      <c r="C24" s="15"/>
      <c r="D24" s="37" t="s">
        <v>55</v>
      </c>
      <c r="E24" s="44">
        <f>E25</f>
        <v>37000</v>
      </c>
      <c r="F24" s="44">
        <f>F25</f>
        <v>37000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>
        <f>Q25</f>
        <v>37000</v>
      </c>
    </row>
    <row r="25" spans="1:19" s="16" customFormat="1" ht="78.75" customHeight="1">
      <c r="A25" s="13"/>
      <c r="B25" s="14">
        <v>110103</v>
      </c>
      <c r="C25" s="14" t="s">
        <v>44</v>
      </c>
      <c r="D25" s="51" t="s">
        <v>20</v>
      </c>
      <c r="E25" s="43">
        <v>37000</v>
      </c>
      <c r="F25" s="43">
        <v>37000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>
        <f>E25+J25</f>
        <v>37000</v>
      </c>
      <c r="R25" s="55"/>
      <c r="S25" s="55"/>
    </row>
    <row r="26" spans="1:19" s="57" customFormat="1" ht="53.25" customHeight="1">
      <c r="A26" s="32"/>
      <c r="B26" s="15" t="s">
        <v>56</v>
      </c>
      <c r="C26" s="15"/>
      <c r="D26" s="36" t="s">
        <v>57</v>
      </c>
      <c r="E26" s="45">
        <f>+E27</f>
        <v>60000</v>
      </c>
      <c r="F26" s="45">
        <f>+F27</f>
        <v>60000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>
        <f>+Q27</f>
        <v>60000</v>
      </c>
      <c r="R26" s="56"/>
      <c r="S26" s="56"/>
    </row>
    <row r="27" spans="1:19" s="16" customFormat="1" ht="48" customHeight="1">
      <c r="A27" s="11"/>
      <c r="B27" s="12">
        <v>130102</v>
      </c>
      <c r="C27" s="12" t="s">
        <v>45</v>
      </c>
      <c r="D27" s="51" t="s">
        <v>21</v>
      </c>
      <c r="E27" s="48">
        <v>60000</v>
      </c>
      <c r="F27" s="48">
        <v>60000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4">
        <f>E27+J27</f>
        <v>60000</v>
      </c>
      <c r="R27" s="55"/>
      <c r="S27" s="55"/>
    </row>
    <row r="28" spans="1:19" s="16" customFormat="1" ht="81.75" customHeight="1">
      <c r="A28" s="23"/>
      <c r="B28" s="24" t="s">
        <v>23</v>
      </c>
      <c r="C28" s="24"/>
      <c r="D28" s="35" t="s">
        <v>24</v>
      </c>
      <c r="E28" s="44">
        <f aca="true" t="shared" si="2" ref="E28:Q28">E30</f>
        <v>7550800</v>
      </c>
      <c r="F28" s="44">
        <f>F30</f>
        <v>7550800</v>
      </c>
      <c r="G28" s="43">
        <f t="shared" si="2"/>
        <v>3016760</v>
      </c>
      <c r="H28" s="43">
        <f t="shared" si="2"/>
        <v>3220735</v>
      </c>
      <c r="I28" s="43">
        <f t="shared" si="2"/>
        <v>0</v>
      </c>
      <c r="J28" s="43">
        <f t="shared" si="2"/>
        <v>837890</v>
      </c>
      <c r="K28" s="43">
        <f t="shared" si="2"/>
        <v>822890</v>
      </c>
      <c r="L28" s="43">
        <f t="shared" si="2"/>
        <v>302981</v>
      </c>
      <c r="M28" s="43">
        <f t="shared" si="2"/>
        <v>218328</v>
      </c>
      <c r="N28" s="43">
        <f t="shared" si="2"/>
        <v>15000</v>
      </c>
      <c r="O28" s="43"/>
      <c r="P28" s="43"/>
      <c r="Q28" s="46">
        <f t="shared" si="2"/>
        <v>8388690</v>
      </c>
      <c r="R28" s="55"/>
      <c r="S28" s="55"/>
    </row>
    <row r="29" spans="1:17" s="16" customFormat="1" ht="54.75" customHeight="1">
      <c r="A29" s="23"/>
      <c r="B29" s="28" t="s">
        <v>56</v>
      </c>
      <c r="C29" s="29"/>
      <c r="D29" s="36" t="s">
        <v>57</v>
      </c>
      <c r="E29" s="47">
        <f aca="true" t="shared" si="3" ref="E29:Q29">+E30</f>
        <v>7550800</v>
      </c>
      <c r="F29" s="47">
        <f t="shared" si="3"/>
        <v>7550800</v>
      </c>
      <c r="G29" s="48">
        <f t="shared" si="3"/>
        <v>3016760</v>
      </c>
      <c r="H29" s="48">
        <f t="shared" si="3"/>
        <v>3220735</v>
      </c>
      <c r="I29" s="48"/>
      <c r="J29" s="48">
        <f t="shared" si="3"/>
        <v>837890</v>
      </c>
      <c r="K29" s="48">
        <f t="shared" si="3"/>
        <v>822890</v>
      </c>
      <c r="L29" s="48">
        <f t="shared" si="3"/>
        <v>302981</v>
      </c>
      <c r="M29" s="48">
        <f t="shared" si="3"/>
        <v>218328</v>
      </c>
      <c r="N29" s="48">
        <f t="shared" si="3"/>
        <v>15000</v>
      </c>
      <c r="O29" s="48"/>
      <c r="P29" s="48"/>
      <c r="Q29" s="48">
        <f t="shared" si="3"/>
        <v>8388690</v>
      </c>
    </row>
    <row r="30" spans="1:17" s="16" customFormat="1" ht="87" customHeight="1">
      <c r="A30" s="31"/>
      <c r="B30" s="30" t="s">
        <v>25</v>
      </c>
      <c r="C30" s="30" t="s">
        <v>45</v>
      </c>
      <c r="D30" s="58" t="s">
        <v>58</v>
      </c>
      <c r="E30" s="59">
        <v>7550800</v>
      </c>
      <c r="F30" s="59">
        <v>7550800</v>
      </c>
      <c r="G30" s="60">
        <v>3016760</v>
      </c>
      <c r="H30" s="59">
        <v>3220735</v>
      </c>
      <c r="I30" s="59"/>
      <c r="J30" s="60">
        <f>K30+N30</f>
        <v>837890</v>
      </c>
      <c r="K30" s="60">
        <v>822890</v>
      </c>
      <c r="L30" s="60">
        <v>302981</v>
      </c>
      <c r="M30" s="60">
        <v>218328</v>
      </c>
      <c r="N30" s="59">
        <v>15000</v>
      </c>
      <c r="O30" s="59"/>
      <c r="P30" s="59"/>
      <c r="Q30" s="61">
        <f>E30+J30</f>
        <v>8388690</v>
      </c>
    </row>
    <row r="31" spans="1:20" s="16" customFormat="1" ht="23.25" customHeight="1" thickBot="1">
      <c r="A31" s="86"/>
      <c r="B31" s="88" t="s">
        <v>26</v>
      </c>
      <c r="C31" s="112"/>
      <c r="D31" s="90" t="s">
        <v>27</v>
      </c>
      <c r="E31" s="84">
        <f aca="true" t="shared" si="4" ref="E31:M31">E33+E38</f>
        <v>10963462</v>
      </c>
      <c r="F31" s="84">
        <f t="shared" si="4"/>
        <v>10963462</v>
      </c>
      <c r="G31" s="84">
        <f t="shared" si="4"/>
        <v>7000559</v>
      </c>
      <c r="H31" s="84">
        <f t="shared" si="4"/>
        <v>596056</v>
      </c>
      <c r="I31" s="84">
        <f t="shared" si="4"/>
        <v>0</v>
      </c>
      <c r="J31" s="84">
        <f t="shared" si="4"/>
        <v>317281</v>
      </c>
      <c r="K31" s="84">
        <f t="shared" si="4"/>
        <v>317281</v>
      </c>
      <c r="L31" s="84">
        <f t="shared" si="4"/>
        <v>191880</v>
      </c>
      <c r="M31" s="84">
        <f t="shared" si="4"/>
        <v>40413</v>
      </c>
      <c r="N31" s="84"/>
      <c r="O31" s="84"/>
      <c r="P31" s="84"/>
      <c r="Q31" s="84">
        <f>Q33+Q38</f>
        <v>11280743</v>
      </c>
      <c r="R31" s="62"/>
      <c r="S31" s="62"/>
      <c r="T31" s="62"/>
    </row>
    <row r="32" spans="1:20" s="16" customFormat="1" ht="78" customHeight="1">
      <c r="A32" s="87"/>
      <c r="B32" s="89"/>
      <c r="C32" s="88"/>
      <c r="D32" s="91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62"/>
      <c r="S32" s="62"/>
      <c r="T32" s="62"/>
    </row>
    <row r="33" spans="1:17" s="52" customFormat="1" ht="49.5" customHeight="1">
      <c r="A33" s="13"/>
      <c r="B33" s="15" t="s">
        <v>52</v>
      </c>
      <c r="C33" s="15"/>
      <c r="D33" s="36" t="s">
        <v>53</v>
      </c>
      <c r="E33" s="44">
        <f>E34+E36+E35+E37</f>
        <v>10924462</v>
      </c>
      <c r="F33" s="44">
        <f>F34+F36+F35+F37</f>
        <v>10924462</v>
      </c>
      <c r="G33" s="44">
        <f>G34+G36+G35+G37</f>
        <v>7000559</v>
      </c>
      <c r="H33" s="44">
        <f>H34+H36+H35+H37</f>
        <v>596056</v>
      </c>
      <c r="I33" s="44"/>
      <c r="J33" s="44">
        <f>J34+J36+J35+J37</f>
        <v>317281</v>
      </c>
      <c r="K33" s="44">
        <f>K34+K36+K35+K37</f>
        <v>317281</v>
      </c>
      <c r="L33" s="44">
        <f>L34+L36+L35+L37</f>
        <v>191880</v>
      </c>
      <c r="M33" s="44">
        <f>M34+M36+M35+M37</f>
        <v>40413</v>
      </c>
      <c r="N33" s="44"/>
      <c r="O33" s="44"/>
      <c r="P33" s="44"/>
      <c r="Q33" s="44">
        <f>Q34+Q36+Q35+Q37</f>
        <v>11241743</v>
      </c>
    </row>
    <row r="34" spans="1:17" s="16" customFormat="1" ht="54.75" customHeight="1">
      <c r="A34" s="11"/>
      <c r="B34" s="14" t="s">
        <v>16</v>
      </c>
      <c r="C34" s="14" t="s">
        <v>43</v>
      </c>
      <c r="D34" s="63" t="s">
        <v>15</v>
      </c>
      <c r="E34" s="47">
        <v>47364</v>
      </c>
      <c r="F34" s="47">
        <v>47364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4">
        <f>E34+J34</f>
        <v>47364</v>
      </c>
    </row>
    <row r="35" spans="1:17" s="16" customFormat="1" ht="99" customHeight="1">
      <c r="A35" s="11"/>
      <c r="B35" s="12" t="s">
        <v>31</v>
      </c>
      <c r="C35" s="12" t="s">
        <v>48</v>
      </c>
      <c r="D35" s="51" t="s">
        <v>64</v>
      </c>
      <c r="E35" s="48">
        <v>8505300</v>
      </c>
      <c r="F35" s="48">
        <v>8505300</v>
      </c>
      <c r="G35" s="47">
        <v>5779739</v>
      </c>
      <c r="H35" s="47">
        <v>253541</v>
      </c>
      <c r="I35" s="47"/>
      <c r="J35" s="48">
        <f>K35+N35</f>
        <v>317281</v>
      </c>
      <c r="K35" s="48">
        <v>317281</v>
      </c>
      <c r="L35" s="48">
        <v>191880</v>
      </c>
      <c r="M35" s="48">
        <v>40413</v>
      </c>
      <c r="N35" s="48"/>
      <c r="O35" s="48"/>
      <c r="P35" s="64"/>
      <c r="Q35" s="46">
        <f>E35+J35</f>
        <v>8822581</v>
      </c>
    </row>
    <row r="36" spans="1:17" s="16" customFormat="1" ht="159" customHeight="1">
      <c r="A36" s="11"/>
      <c r="B36" s="12" t="s">
        <v>30</v>
      </c>
      <c r="C36" s="12" t="s">
        <v>47</v>
      </c>
      <c r="D36" s="51" t="s">
        <v>65</v>
      </c>
      <c r="E36" s="47">
        <v>272598</v>
      </c>
      <c r="F36" s="47">
        <v>272598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4">
        <f>E36+J36</f>
        <v>272598</v>
      </c>
    </row>
    <row r="37" spans="1:17" s="16" customFormat="1" ht="99" customHeight="1">
      <c r="A37" s="31"/>
      <c r="B37" s="30" t="s">
        <v>32</v>
      </c>
      <c r="C37" s="30" t="s">
        <v>47</v>
      </c>
      <c r="D37" s="58" t="s">
        <v>66</v>
      </c>
      <c r="E37" s="59">
        <v>2099200</v>
      </c>
      <c r="F37" s="59">
        <v>2099200</v>
      </c>
      <c r="G37" s="59">
        <v>1220820</v>
      </c>
      <c r="H37" s="60">
        <v>342515</v>
      </c>
      <c r="I37" s="60"/>
      <c r="J37" s="60"/>
      <c r="K37" s="60"/>
      <c r="L37" s="60"/>
      <c r="M37" s="60"/>
      <c r="N37" s="60"/>
      <c r="O37" s="60"/>
      <c r="P37" s="65"/>
      <c r="Q37" s="66">
        <f>E37+J37</f>
        <v>2099200</v>
      </c>
    </row>
    <row r="38" spans="1:17" s="52" customFormat="1" ht="54.75" customHeight="1">
      <c r="A38" s="38"/>
      <c r="B38" s="39" t="s">
        <v>59</v>
      </c>
      <c r="C38" s="39"/>
      <c r="D38" s="40" t="s">
        <v>60</v>
      </c>
      <c r="E38" s="49">
        <f>E39</f>
        <v>39000</v>
      </c>
      <c r="F38" s="49">
        <f>F39</f>
        <v>39000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>
        <f>Q39</f>
        <v>39000</v>
      </c>
    </row>
    <row r="39" spans="1:17" s="16" customFormat="1" ht="47.25" customHeight="1" thickBot="1">
      <c r="A39" s="11"/>
      <c r="B39" s="14" t="s">
        <v>28</v>
      </c>
      <c r="C39" s="14" t="s">
        <v>46</v>
      </c>
      <c r="D39" s="51" t="s">
        <v>29</v>
      </c>
      <c r="E39" s="47">
        <v>39000</v>
      </c>
      <c r="F39" s="47">
        <v>39000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54">
        <f>E39+J39</f>
        <v>39000</v>
      </c>
    </row>
    <row r="40" spans="1:17" s="16" customFormat="1" ht="51.75" customHeight="1" thickBot="1">
      <c r="A40" s="79" t="s">
        <v>33</v>
      </c>
      <c r="B40" s="80"/>
      <c r="C40" s="80"/>
      <c r="D40" s="81"/>
      <c r="E40" s="50">
        <f aca="true" t="shared" si="5" ref="E40:Q40">E15+E28+E31</f>
        <v>32186911</v>
      </c>
      <c r="F40" s="50">
        <f t="shared" si="5"/>
        <v>32186911</v>
      </c>
      <c r="G40" s="50">
        <f t="shared" si="5"/>
        <v>18060829</v>
      </c>
      <c r="H40" s="50">
        <f t="shared" si="5"/>
        <v>4821430</v>
      </c>
      <c r="I40" s="50">
        <f t="shared" si="5"/>
        <v>0</v>
      </c>
      <c r="J40" s="50">
        <f>J15+J28+J31</f>
        <v>1656603</v>
      </c>
      <c r="K40" s="50">
        <f t="shared" si="5"/>
        <v>1141603</v>
      </c>
      <c r="L40" s="50">
        <f t="shared" si="5"/>
        <v>494861</v>
      </c>
      <c r="M40" s="50">
        <f t="shared" si="5"/>
        <v>258741</v>
      </c>
      <c r="N40" s="50">
        <f t="shared" si="5"/>
        <v>515000</v>
      </c>
      <c r="O40" s="50">
        <f t="shared" si="5"/>
        <v>500000</v>
      </c>
      <c r="P40" s="50">
        <f t="shared" si="5"/>
        <v>500000</v>
      </c>
      <c r="Q40" s="50">
        <f t="shared" si="5"/>
        <v>33843514</v>
      </c>
    </row>
    <row r="41" spans="1:32" s="16" customFormat="1" ht="73.5" customHeight="1">
      <c r="A41" s="17"/>
      <c r="B41" s="18"/>
      <c r="C41" s="18"/>
      <c r="D41" s="18"/>
      <c r="E41" s="18"/>
      <c r="F41" s="18"/>
      <c r="G41" s="18"/>
      <c r="H41" s="19"/>
      <c r="I41" s="19"/>
      <c r="J41" s="19"/>
      <c r="K41" s="19"/>
      <c r="L41" s="19"/>
      <c r="M41" s="19"/>
      <c r="N41" s="19"/>
      <c r="O41" s="19"/>
      <c r="P41" s="20"/>
      <c r="Q41" s="21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1:17" s="16" customFormat="1" ht="59.25" customHeight="1">
      <c r="A42" s="41" t="s">
        <v>34</v>
      </c>
      <c r="B42" s="41"/>
      <c r="C42" s="41"/>
      <c r="D42" s="41"/>
      <c r="E42" s="41"/>
      <c r="F42" s="41"/>
      <c r="G42" s="41"/>
      <c r="H42" s="41"/>
      <c r="I42" s="41"/>
      <c r="J42" s="41"/>
      <c r="K42" s="41" t="s">
        <v>35</v>
      </c>
      <c r="L42" s="41"/>
      <c r="M42" s="41"/>
      <c r="N42" s="41"/>
      <c r="O42" s="22"/>
      <c r="P42" s="22"/>
      <c r="Q42" s="22"/>
    </row>
    <row r="43" spans="1:17" s="16" customFormat="1" ht="31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23" s="69" customFormat="1" ht="72.75">
      <c r="A44" s="75"/>
      <c r="B44" s="75"/>
      <c r="C44" s="75"/>
      <c r="D44" s="76"/>
      <c r="E44" s="76"/>
      <c r="F44" s="77"/>
      <c r="G44" s="73"/>
      <c r="H44" s="73"/>
      <c r="I44" s="73"/>
      <c r="J44" s="73"/>
      <c r="K44" s="72"/>
      <c r="L44" s="71"/>
      <c r="M44" s="74"/>
      <c r="N44" s="74"/>
      <c r="O44" s="74"/>
      <c r="P44" s="74"/>
      <c r="Q44" s="74"/>
      <c r="R44" s="68"/>
      <c r="S44" s="68"/>
      <c r="T44" s="68"/>
      <c r="U44" s="68"/>
      <c r="V44" s="68"/>
      <c r="W44" s="68"/>
    </row>
    <row r="45" spans="1:23" s="69" customFormat="1" ht="53.25" customHeight="1">
      <c r="A45" s="77"/>
      <c r="B45" s="76"/>
      <c r="C45" s="76"/>
      <c r="D45" s="77"/>
      <c r="E45" s="77"/>
      <c r="G45" s="72"/>
      <c r="H45" s="72"/>
      <c r="I45" s="72"/>
      <c r="J45" s="72"/>
      <c r="K45" s="77"/>
      <c r="L45" s="71"/>
      <c r="M45" s="70"/>
      <c r="N45" s="70"/>
      <c r="O45" s="70"/>
      <c r="P45" s="70"/>
      <c r="Q45" s="70"/>
      <c r="R45" s="68"/>
      <c r="S45" s="68"/>
      <c r="T45" s="68" t="s">
        <v>36</v>
      </c>
      <c r="U45" s="68"/>
      <c r="V45" s="68"/>
      <c r="W45" s="68"/>
    </row>
    <row r="46" spans="1:17" s="16" customFormat="1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s="16" customFormat="1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s="16" customFormat="1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s="16" customFormat="1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7" s="16" customFormat="1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s="16" customFormat="1" ht="12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s="16" customFormat="1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16" customFormat="1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s="16" customFormat="1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7" s="16" customFormat="1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7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7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7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7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1:17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1:17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ht="12.7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2.7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ht="12.7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1:17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1:17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</row>
    <row r="76" spans="1:17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</row>
    <row r="77" spans="1:17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1:17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79" spans="1:17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</row>
    <row r="80" spans="1:17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</row>
    <row r="81" spans="1:17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</sheetData>
  <sheetProtection selectLockedCells="1" selectUnlockedCells="1"/>
  <mergeCells count="47">
    <mergeCell ref="C7:C13"/>
    <mergeCell ref="E7:I8"/>
    <mergeCell ref="I9:I13"/>
    <mergeCell ref="F9:F13"/>
    <mergeCell ref="C31:C32"/>
    <mergeCell ref="F31:F32"/>
    <mergeCell ref="I31:I32"/>
    <mergeCell ref="E9:E13"/>
    <mergeCell ref="G9:H9"/>
    <mergeCell ref="O1:Q1"/>
    <mergeCell ref="O2:Q2"/>
    <mergeCell ref="O3:Q3"/>
    <mergeCell ref="B4:Q4"/>
    <mergeCell ref="B5:Q5"/>
    <mergeCell ref="A7:A13"/>
    <mergeCell ref="B7:B13"/>
    <mergeCell ref="D7:D13"/>
    <mergeCell ref="J7:P8"/>
    <mergeCell ref="Q7:Q13"/>
    <mergeCell ref="L9:M9"/>
    <mergeCell ref="N9:N13"/>
    <mergeCell ref="O9:P9"/>
    <mergeCell ref="G10:G13"/>
    <mergeCell ref="H10:H13"/>
    <mergeCell ref="L10:L13"/>
    <mergeCell ref="M10:M13"/>
    <mergeCell ref="O10:O13"/>
    <mergeCell ref="P10:P13"/>
    <mergeCell ref="J9:J13"/>
    <mergeCell ref="O31:O32"/>
    <mergeCell ref="A31:A32"/>
    <mergeCell ref="B31:B32"/>
    <mergeCell ref="D31:D32"/>
    <mergeCell ref="E31:E32"/>
    <mergeCell ref="G31:G32"/>
    <mergeCell ref="H31:H32"/>
    <mergeCell ref="N31:N32"/>
    <mergeCell ref="K9:K13"/>
    <mergeCell ref="A40:D40"/>
    <mergeCell ref="A43:Q43"/>
    <mergeCell ref="A46:Q80"/>
    <mergeCell ref="P31:P32"/>
    <mergeCell ref="Q31:Q32"/>
    <mergeCell ref="J31:J32"/>
    <mergeCell ref="K31:K32"/>
    <mergeCell ref="L31:L32"/>
    <mergeCell ref="M31:M32"/>
  </mergeCells>
  <printOptions/>
  <pageMargins left="0.7701388888888889" right="0.6097222222222223" top="1.05" bottom="0.39375" header="0.5118055555555555" footer="0.5118055555555555"/>
  <pageSetup fitToHeight="0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2014-12-29T14:20:51Z</cp:lastPrinted>
  <dcterms:modified xsi:type="dcterms:W3CDTF">2014-12-31T07:48:27Z</dcterms:modified>
  <cp:category/>
  <cp:version/>
  <cp:contentType/>
  <cp:contentStatus/>
</cp:coreProperties>
</file>