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виконком" sheetId="1" r:id="rId1"/>
  </sheets>
  <definedNames>
    <definedName name="Excel_BuiltIn_Print_Area1">'виконком'!$A$1:$L$103</definedName>
    <definedName name="Excel_BuiltIn_Print_Area_1">'виконком'!$A$1:$L$102</definedName>
    <definedName name="Excel_BuiltIn_Print_Area_1_1">#REF!</definedName>
    <definedName name="Excel_BuiltIn_Print_Area_2">#REF!</definedName>
    <definedName name="_xlnm.Print_Area" localSheetId="0">'виконком'!$A$1:$L$104</definedName>
  </definedNames>
  <calcPr fullCalcOnLoad="1"/>
</workbook>
</file>

<file path=xl/sharedStrings.xml><?xml version="1.0" encoding="utf-8"?>
<sst xmlns="http://schemas.openxmlformats.org/spreadsheetml/2006/main" count="132" uniqueCount="96">
  <si>
    <t xml:space="preserve">  </t>
  </si>
  <si>
    <t>Додаток</t>
  </si>
  <si>
    <t>до рішення виконкому районної у місті ради</t>
  </si>
  <si>
    <t>від 30 січня 2014 року  № 22</t>
  </si>
  <si>
    <t xml:space="preserve">ЗВІТ </t>
  </si>
  <si>
    <t xml:space="preserve"> про виконання районного у місті бюджету за 2013 рік             </t>
  </si>
  <si>
    <t>грн.</t>
  </si>
  <si>
    <t>Найменування статей</t>
  </si>
  <si>
    <t>план на 2013 рік</t>
  </si>
  <si>
    <t>в тому числі</t>
  </si>
  <si>
    <t>уточнений план на  2013 рік</t>
  </si>
  <si>
    <t>виконано за  2013 рік</t>
  </si>
  <si>
    <t>загальний фонд</t>
  </si>
  <si>
    <t>спеціальний фонд</t>
  </si>
  <si>
    <t>ДОХОДИ</t>
  </si>
  <si>
    <t>Загальний фонд</t>
  </si>
  <si>
    <t>Податкові надходження, в тому числі:</t>
  </si>
  <si>
    <t>Збори та плата за спеціальне використання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</si>
  <si>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</si>
  <si>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</si>
  <si>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</si>
  <si>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</si>
  <si>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</si>
  <si>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Місцеві податки і збори:</t>
  </si>
  <si>
    <t xml:space="preserve">Збір за провадження деяких видів підприємницької діяльності </t>
  </si>
  <si>
    <t>Збір за провадження торговельної діяльності (роздрібна торгівля), сплачений фізичними особами</t>
  </si>
  <si>
    <t>Збір за провадження торговельної діяльності (роздрібна торгівля), сплачений юридичними особами</t>
  </si>
  <si>
    <t>Збір за провадження торговельної діяльності (оптова торгівля), сплачений фізичними особами</t>
  </si>
  <si>
    <t>Збір за провадження торговельної діяльності (ресторанне господарство), сплачений фізичними особами</t>
  </si>
  <si>
    <t>Збір за провадження торговельної діяльності (оптова торгівля), сплачений юридичними особами</t>
  </si>
  <si>
    <t>Збір за провадження торговельної діяльності (ресторанне господарство), сплачений юридичними особами</t>
  </si>
  <si>
    <t>Збір за провадження торговельної діяльності із придбанням пільгового торгового патенту</t>
  </si>
  <si>
    <t xml:space="preserve">Збір за провадження торговельної діяльності із придбанням короткотермінового торгового патенту  </t>
  </si>
  <si>
    <t>Збір за провадження діяльності з надання платних послуг, сплачений фізичними особами</t>
  </si>
  <si>
    <t>Збір за провадження діяльності з надання платних послуг, сплачений юридичними особами</t>
  </si>
  <si>
    <t>Збір за  здійснення діяльності у сфері розваг, сплачений юридичними особами</t>
  </si>
  <si>
    <t>Збір за  здійснення діяльності у сфері розваг, сплачений фізичними особами</t>
  </si>
  <si>
    <t>Неподаткові надходження, в тому числі:</t>
  </si>
  <si>
    <t>Доходи від власності та підприємницької діяльності</t>
  </si>
  <si>
    <t>Інші надходження</t>
  </si>
  <si>
    <t>Адміністративні штрафи та інші санкції</t>
  </si>
  <si>
    <t>Всього доходів загального фонду (власних  та закріплених)</t>
  </si>
  <si>
    <t>продовження додатка</t>
  </si>
  <si>
    <t>Офіційні трансферти:</t>
  </si>
  <si>
    <t>Від органів державного управління</t>
  </si>
  <si>
    <t>Дотації</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</si>
  <si>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</si>
  <si>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</si>
  <si>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</si>
  <si>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</si>
  <si>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Інші субвенції</t>
  </si>
  <si>
    <t>Субвенцiя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</si>
  <si>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</si>
  <si>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Разом по загальному фонду доходів бюджету</t>
  </si>
  <si>
    <t>Спеціальний фонд</t>
  </si>
  <si>
    <t>Власні надходження бюджетних установ</t>
  </si>
  <si>
    <t>Надходження від плати за послуги, що надаються бюджетними установами згідно із законодавством</t>
  </si>
  <si>
    <t>Інші джерела власних надходжень бюджетних установ</t>
  </si>
  <si>
    <t xml:space="preserve">Разом по спеціальному фонду </t>
  </si>
  <si>
    <t xml:space="preserve">Всього доходів </t>
  </si>
  <si>
    <t>ВИДАТКИ</t>
  </si>
  <si>
    <t>Державне управління - всього, в тому числі:</t>
  </si>
  <si>
    <t xml:space="preserve">Органи місцевого самоврядування                              </t>
  </si>
  <si>
    <t xml:space="preserve">Освіта, в тому числі: </t>
  </si>
  <si>
    <t xml:space="preserve">Загальноосвітні школи (в т.школа-дитячий садок,інтернат при школі), спеціалізовані школи, ліцеї, гімназії, колегіуми                                         </t>
  </si>
  <si>
    <t>Дитячі будинки ( в т.ч. сімейного типу, прийомні сім'ї)</t>
  </si>
  <si>
    <t>Соціальний захист та соціальне забезпечення - всього, в тому числі:</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</si>
  <si>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</si>
  <si>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</si>
  <si>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</si>
  <si>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</si>
  <si>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</si>
  <si>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</si>
  <si>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</si>
  <si>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</si>
  <si>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</si>
  <si>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Інші видатки на соціальний захист населення</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</si>
  <si>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</si>
  <si>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</si>
  <si>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</si>
  <si>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</si>
  <si>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у справах сім'ї</t>
  </si>
  <si>
    <t>Територіальні центри соціального обслуговування (надання соціальних послуг)</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</si>
  <si>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</si>
  <si>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</si>
  <si>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</si>
  <si>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Житлово-комунальне господарство, в тому числі:</t>
  </si>
  <si>
    <t>Благоустрій міст, сіл, селищ</t>
  </si>
  <si>
    <t>Культура і мистецтво - всього, в тому числі:</t>
  </si>
  <si>
    <t xml:space="preserve">Філармонії, музичні колективи і ансамблі та інші мистецькі заходи </t>
  </si>
  <si>
    <t>Фізична культура і спорт -  всього, в тому числі: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</si>
  <si>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</si>
  <si>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</si>
  <si>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</si>
  <si>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 xml:space="preserve">Керуюча справами виконкому районної у місті ради </t>
  </si>
  <si>
    <t>О. Дуванова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</si>
</sst>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77">
    <font>
      <sz val="10"/>
      <name val="Arial Cyr"/>
      <family val="2"/>
    </font>
    <font>
      <sz val="10"/>
      <name val="Arial"/>
      <family val="0"/>
    </font>
    <font>
      <sz val="13"/>
      <name val="Arial Cyr"/>
      <family val="2"/>
    </font>
    <font>
      <sz val="20"/>
      <name val="Times New Roman"/>
      <family val="1"/>
    </font>
    <font>
      <b/>
      <sz val="20"/>
      <name val="Bookman Old Style"/>
      <family val="1"/>
    </font>
    <font>
      <b/>
      <sz val="13"/>
      <name val="Arial Cyr"/>
      <family val="2"/>
    </font>
    <font>
      <sz val="16"/>
      <name val="Arial Cyr"/>
      <family val="2"/>
    </font>
    <font>
      <b/>
      <sz val="10"/>
      <name val="Arial Cyr"/>
      <family val="2"/>
    </font>
    <font>
      <b/>
      <sz val="13.3"/>
      <name val="Arial Cyr"/>
      <family val="2"/>
    </font>
    <font>
      <sz val="14"/>
      <name val="Arial Cyr"/>
      <family val="2"/>
    </font>
    <font>
      <b/>
      <i/>
      <sz val="13"/>
      <name val="Arial Cyr"/>
      <family val="2"/>
    </font>
    <font>
      <b/>
      <sz val="14"/>
      <name val="Arial Cyr"/>
      <family val="2"/>
    </font>
    <font>
      <b/>
      <sz val="13"/>
      <name val="Arial"/>
      <family val="2"/>
    </font>
    <font>
      <i/>
      <sz val="13"/>
      <name val="Arial"/>
      <family val="2"/>
    </font>
    <font>
      <i/>
      <sz val="13"/>
      <name val="Arial Cyr"/>
      <family val="2"/>
    </font>
    <font>
      <i/>
      <sz val="14"/>
      <name val="Arial Cyr"/>
      <family val="2"/>
    </font>
    <font>
      <sz val="10"/>
      <color indexed="9"/>
      <name val="Arial Cyr"/>
      <family val="2"/>
    </font>
    <font>
      <sz val="13.3"/>
      <name val="Arial Cyr"/>
      <family val="2"/>
    </font>
    <font>
      <b/>
      <i/>
      <sz val="13.3"/>
      <name val="Arial Cyr"/>
      <family val="2"/>
    </font>
    <font>
      <b/>
      <i/>
      <sz val="14"/>
      <name val="Arial Cyr"/>
      <family val="2"/>
    </font>
    <font>
      <sz val="14"/>
      <color indexed="10"/>
      <name val="Arial Cyr"/>
      <family val="2"/>
    </font>
    <font>
      <b/>
      <sz val="10"/>
      <color indexed="9"/>
      <name val="Arial Cyr"/>
      <family val="2"/>
    </font>
    <font>
      <sz val="14"/>
      <color indexed="62"/>
      <name val="Arial Cyr"/>
      <family val="2"/>
    </font>
    <font>
      <sz val="13"/>
      <color indexed="9"/>
      <name val="Arial Cyr"/>
      <family val="2"/>
    </font>
    <font>
      <b/>
      <sz val="14"/>
      <color indexed="8"/>
      <name val="Arial Cyr"/>
      <family val="2"/>
    </font>
    <font>
      <b/>
      <sz val="13"/>
      <color indexed="9"/>
      <name val="Arial Cyr"/>
      <family val="2"/>
    </font>
    <font>
      <sz val="14"/>
      <color indexed="8"/>
      <name val="Arial Cyr"/>
      <family val="2"/>
    </font>
    <font>
      <sz val="14"/>
      <color indexed="9"/>
      <name val="Arial Cyr"/>
      <family val="2"/>
    </font>
    <font>
      <b/>
      <i/>
      <sz val="14"/>
      <color indexed="8"/>
      <name val="Arial Cyr"/>
      <family val="2"/>
    </font>
    <font>
      <b/>
      <i/>
      <sz val="13"/>
      <color indexed="9"/>
      <name val="Arial Cyr"/>
      <family val="2"/>
    </font>
    <font>
      <b/>
      <i/>
      <sz val="13"/>
      <color indexed="10"/>
      <name val="Arial Cyr"/>
      <family val="2"/>
    </font>
    <font>
      <sz val="22"/>
      <name val="Times New Roman"/>
      <family val="1"/>
    </font>
    <font>
      <sz val="10"/>
      <name val="Times New Roman"/>
      <family val="1"/>
    </font>
    <font>
      <sz val="26"/>
      <name val="Times New Roman"/>
      <family val="1"/>
    </font>
    <font>
      <sz val="22"/>
      <color indexed="8"/>
      <name val="Times New Roman"/>
      <family val="1"/>
    </font>
    <font>
      <sz val="26"/>
      <color indexed="9"/>
      <name val="Times New Roman"/>
      <family val="1"/>
    </font>
    <font>
      <sz val="10"/>
      <color indexed="8"/>
      <name val="Arial Cyr"/>
      <family val="2"/>
    </font>
    <font>
      <sz val="13"/>
      <color indexed="9"/>
      <name val="Times New Roman"/>
      <family val="1"/>
    </font>
    <font>
      <sz val="16"/>
      <color indexed="8"/>
      <name val="Bookman Old Style"/>
      <family val="1"/>
    </font>
    <font>
      <sz val="13"/>
      <color indexed="8"/>
      <name val="Bookman Old Style"/>
      <family val="1"/>
    </font>
    <font>
      <sz val="13"/>
      <name val="Bookman Old Style"/>
      <family val="1"/>
    </font>
    <font>
      <sz val="13"/>
      <name val="Times New Roman"/>
      <family val="1"/>
    </font>
    <font>
      <sz val="8"/>
      <name val="Arial Cyr"/>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color indexed="63"/>
      </right>
      <top style="medium">
        <color indexed="8"/>
      </top>
      <bottom>
        <color indexed="63"/>
      </bottom>
    </border>
    <border>
      <left style="hair">
        <color indexed="8"/>
      </left>
      <right style="hair">
        <color indexed="8"/>
      </right>
      <top style="medium">
        <color indexed="8"/>
      </top>
      <bottom>
        <color indexed="63"/>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hair">
        <color indexed="8"/>
      </left>
      <right style="hair">
        <color indexed="8"/>
      </right>
      <top style="thin">
        <color indexed="8"/>
      </top>
      <bottom style="thin">
        <color indexed="8"/>
      </bottom>
    </border>
    <border>
      <left style="medium">
        <color indexed="8"/>
      </left>
      <right style="medium">
        <color indexed="8"/>
      </right>
      <top>
        <color indexed="63"/>
      </top>
      <bottom style="thin">
        <color indexed="8"/>
      </bottom>
    </border>
    <border>
      <left>
        <color indexed="63"/>
      </left>
      <right>
        <color indexed="63"/>
      </right>
      <top>
        <color indexed="63"/>
      </top>
      <bottom style="thin">
        <color indexed="8"/>
      </bottom>
    </border>
    <border>
      <left style="hair">
        <color indexed="8"/>
      </left>
      <right style="hair">
        <color indexed="8"/>
      </right>
      <top>
        <color indexed="63"/>
      </top>
      <bottom style="thin">
        <color indexed="8"/>
      </bottom>
    </border>
    <border>
      <left style="medium">
        <color indexed="8"/>
      </left>
      <right style="medium">
        <color indexed="8"/>
      </right>
      <top>
        <color indexed="63"/>
      </top>
      <bottom style="hair">
        <color indexed="8"/>
      </bottom>
    </border>
    <border>
      <left>
        <color indexed="63"/>
      </left>
      <right>
        <color indexed="63"/>
      </right>
      <top style="thin">
        <color indexed="8"/>
      </top>
      <bottom style="hair">
        <color indexed="8"/>
      </bottom>
    </border>
    <border>
      <left style="medium">
        <color indexed="8"/>
      </left>
      <right style="medium">
        <color indexed="8"/>
      </right>
      <top style="thin">
        <color indexed="8"/>
      </top>
      <bottom style="hair">
        <color indexed="8"/>
      </bottom>
    </border>
    <border>
      <left style="medium">
        <color indexed="8"/>
      </left>
      <right style="medium">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hair">
        <color indexed="8"/>
      </left>
      <right style="hair">
        <color indexed="8"/>
      </right>
      <top>
        <color indexed="63"/>
      </top>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medium">
        <color indexed="8"/>
      </right>
      <top style="thin">
        <color indexed="8"/>
      </top>
      <bottom>
        <color indexed="63"/>
      </bottom>
    </border>
    <border>
      <left>
        <color indexed="63"/>
      </left>
      <right style="medium">
        <color indexed="8"/>
      </right>
      <top style="medium">
        <color indexed="8"/>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thin">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thin">
        <color indexed="8"/>
      </right>
      <top>
        <color indexed="63"/>
      </top>
      <bottom style="medium">
        <color indexed="8"/>
      </bottom>
    </border>
    <border>
      <left>
        <color indexed="63"/>
      </left>
      <right style="thin">
        <color indexed="8"/>
      </right>
      <top>
        <color indexed="63"/>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medium">
        <color indexed="8"/>
      </bottom>
    </border>
    <border>
      <left style="hair">
        <color indexed="8"/>
      </left>
      <right style="hair">
        <color indexed="8"/>
      </right>
      <top style="hair">
        <color indexed="8"/>
      </top>
      <bottom style="medium">
        <color indexed="8"/>
      </bottom>
    </border>
    <border>
      <left style="thin">
        <color indexed="8"/>
      </left>
      <right>
        <color indexed="63"/>
      </right>
      <top style="thin">
        <color indexed="8"/>
      </top>
      <bottom style="thin">
        <color indexed="8"/>
      </bottom>
    </border>
    <border>
      <left style="thin">
        <color indexed="8"/>
      </left>
      <right>
        <color indexed="63"/>
      </right>
      <top style="medium">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6" fillId="32" borderId="0" applyNumberFormat="0" applyBorder="0" applyAlignment="0" applyProtection="0"/>
  </cellStyleXfs>
  <cellXfs count="336">
    <xf numFmtId="0" fontId="0" fillId="0" borderId="0" xfId="0" applyAlignment="1">
      <alignment/>
    </xf>
    <xf numFmtId="0" fontId="2" fillId="0" borderId="0" xfId="0" applyFont="1" applyAlignment="1">
      <alignment vertical="top"/>
    </xf>
    <xf numFmtId="0" fontId="2" fillId="0" borderId="0" xfId="0" applyFont="1" applyAlignment="1">
      <alignment/>
    </xf>
    <xf numFmtId="0" fontId="2" fillId="0" borderId="0" xfId="0" applyFont="1" applyBorder="1" applyAlignment="1">
      <alignment vertical="top"/>
    </xf>
    <xf numFmtId="0" fontId="2" fillId="0" borderId="0" xfId="0" applyFont="1" applyBorder="1" applyAlignment="1">
      <alignment/>
    </xf>
    <xf numFmtId="0" fontId="2" fillId="0" borderId="0" xfId="0" applyFont="1" applyFill="1" applyBorder="1" applyAlignment="1">
      <alignment/>
    </xf>
    <xf numFmtId="0" fontId="3" fillId="0" borderId="0" xfId="0" applyFont="1" applyBorder="1" applyAlignment="1">
      <alignment horizontal="left"/>
    </xf>
    <xf numFmtId="0" fontId="0" fillId="0" borderId="0" xfId="0" applyBorder="1" applyAlignment="1">
      <alignment/>
    </xf>
    <xf numFmtId="0" fontId="3" fillId="0" borderId="0" xfId="0" applyFont="1" applyAlignment="1">
      <alignment/>
    </xf>
    <xf numFmtId="0" fontId="5" fillId="0" borderId="0" xfId="0" applyFont="1" applyBorder="1" applyAlignment="1">
      <alignment horizontal="center"/>
    </xf>
    <xf numFmtId="0" fontId="5" fillId="0" borderId="0" xfId="0" applyFont="1" applyFill="1" applyBorder="1" applyAlignment="1">
      <alignment horizontal="center"/>
    </xf>
    <xf numFmtId="0" fontId="6" fillId="0" borderId="0" xfId="0" applyFont="1" applyBorder="1" applyAlignment="1">
      <alignment/>
    </xf>
    <xf numFmtId="0" fontId="7" fillId="0" borderId="0" xfId="0" applyFont="1" applyBorder="1" applyAlignment="1">
      <alignment wrapText="1"/>
    </xf>
    <xf numFmtId="0" fontId="9" fillId="33" borderId="10" xfId="0" applyFont="1" applyFill="1" applyBorder="1" applyAlignment="1">
      <alignment/>
    </xf>
    <xf numFmtId="0" fontId="9" fillId="33" borderId="11" xfId="0" applyFont="1" applyFill="1" applyBorder="1" applyAlignment="1">
      <alignment/>
    </xf>
    <xf numFmtId="4" fontId="11" fillId="33" borderId="10" xfId="0" applyNumberFormat="1" applyFont="1" applyFill="1" applyBorder="1" applyAlignment="1">
      <alignment/>
    </xf>
    <xf numFmtId="4" fontId="11" fillId="0" borderId="10" xfId="0" applyNumberFormat="1" applyFont="1" applyFill="1" applyBorder="1" applyAlignment="1">
      <alignment/>
    </xf>
    <xf numFmtId="4" fontId="11" fillId="0" borderId="12" xfId="0" applyNumberFormat="1" applyFont="1" applyFill="1" applyBorder="1" applyAlignment="1">
      <alignment/>
    </xf>
    <xf numFmtId="4" fontId="11" fillId="34" borderId="13" xfId="0" applyNumberFormat="1" applyFont="1" applyFill="1" applyBorder="1" applyAlignment="1">
      <alignment/>
    </xf>
    <xf numFmtId="4" fontId="11" fillId="0" borderId="10" xfId="0" applyNumberFormat="1" applyFont="1" applyBorder="1" applyAlignment="1">
      <alignment/>
    </xf>
    <xf numFmtId="4" fontId="11" fillId="34" borderId="12" xfId="0" applyNumberFormat="1" applyFont="1" applyFill="1" applyBorder="1" applyAlignment="1">
      <alignment/>
    </xf>
    <xf numFmtId="4" fontId="11" fillId="33" borderId="14" xfId="0" applyNumberFormat="1" applyFont="1" applyFill="1" applyBorder="1" applyAlignment="1">
      <alignment/>
    </xf>
    <xf numFmtId="4" fontId="11" fillId="0" borderId="14" xfId="0" applyNumberFormat="1" applyFont="1" applyFill="1" applyBorder="1" applyAlignment="1">
      <alignment/>
    </xf>
    <xf numFmtId="4" fontId="11" fillId="0" borderId="15" xfId="0" applyNumberFormat="1" applyFont="1" applyFill="1" applyBorder="1" applyAlignment="1">
      <alignment/>
    </xf>
    <xf numFmtId="4" fontId="11" fillId="34" borderId="16" xfId="0" applyNumberFormat="1" applyFont="1" applyFill="1" applyBorder="1" applyAlignment="1">
      <alignment/>
    </xf>
    <xf numFmtId="4" fontId="11" fillId="0" borderId="14" xfId="0" applyNumberFormat="1" applyFont="1" applyBorder="1" applyAlignment="1">
      <alignment/>
    </xf>
    <xf numFmtId="4" fontId="11" fillId="34" borderId="15" xfId="0" applyNumberFormat="1" applyFont="1" applyFill="1" applyBorder="1" applyAlignment="1">
      <alignment/>
    </xf>
    <xf numFmtId="4" fontId="9" fillId="33" borderId="14" xfId="0" applyNumberFormat="1" applyFont="1" applyFill="1" applyBorder="1" applyAlignment="1">
      <alignment/>
    </xf>
    <xf numFmtId="4" fontId="9" fillId="0" borderId="14" xfId="0" applyNumberFormat="1" applyFont="1" applyFill="1" applyBorder="1" applyAlignment="1">
      <alignment/>
    </xf>
    <xf numFmtId="4" fontId="9" fillId="0" borderId="15" xfId="0" applyNumberFormat="1" applyFont="1" applyFill="1" applyBorder="1" applyAlignment="1">
      <alignment/>
    </xf>
    <xf numFmtId="4" fontId="9" fillId="34" borderId="16" xfId="0" applyNumberFormat="1" applyFont="1" applyFill="1" applyBorder="1" applyAlignment="1">
      <alignment/>
    </xf>
    <xf numFmtId="4" fontId="9" fillId="0" borderId="14" xfId="0" applyNumberFormat="1" applyFont="1" applyBorder="1" applyAlignment="1">
      <alignment/>
    </xf>
    <xf numFmtId="4" fontId="9" fillId="34" borderId="15" xfId="0" applyNumberFormat="1" applyFont="1" applyFill="1" applyBorder="1" applyAlignment="1">
      <alignment/>
    </xf>
    <xf numFmtId="4" fontId="11" fillId="33" borderId="17" xfId="0" applyNumberFormat="1" applyFont="1" applyFill="1" applyBorder="1" applyAlignment="1">
      <alignment/>
    </xf>
    <xf numFmtId="4" fontId="11" fillId="0" borderId="17" xfId="0" applyNumberFormat="1" applyFont="1" applyFill="1" applyBorder="1" applyAlignment="1">
      <alignment/>
    </xf>
    <xf numFmtId="4" fontId="11" fillId="0" borderId="18" xfId="0" applyNumberFormat="1" applyFont="1" applyFill="1" applyBorder="1" applyAlignment="1">
      <alignment/>
    </xf>
    <xf numFmtId="4" fontId="11" fillId="34" borderId="19" xfId="0" applyNumberFormat="1" applyFont="1" applyFill="1" applyBorder="1" applyAlignment="1">
      <alignment/>
    </xf>
    <xf numFmtId="4" fontId="9" fillId="0" borderId="17" xfId="0" applyNumberFormat="1" applyFont="1" applyFill="1" applyBorder="1" applyAlignment="1">
      <alignment/>
    </xf>
    <xf numFmtId="4" fontId="11" fillId="34" borderId="18" xfId="0" applyNumberFormat="1" applyFont="1" applyFill="1" applyBorder="1" applyAlignment="1">
      <alignment/>
    </xf>
    <xf numFmtId="0" fontId="7" fillId="0" borderId="0" xfId="0" applyFont="1" applyAlignment="1">
      <alignment/>
    </xf>
    <xf numFmtId="4" fontId="9" fillId="33" borderId="17" xfId="0" applyNumberFormat="1" applyFont="1" applyFill="1" applyBorder="1" applyAlignment="1">
      <alignment/>
    </xf>
    <xf numFmtId="4" fontId="9" fillId="33" borderId="20" xfId="0" applyNumberFormat="1" applyFont="1" applyFill="1" applyBorder="1" applyAlignment="1">
      <alignment/>
    </xf>
    <xf numFmtId="4" fontId="9" fillId="34" borderId="21" xfId="0" applyNumberFormat="1" applyFont="1" applyFill="1" applyBorder="1" applyAlignment="1">
      <alignment/>
    </xf>
    <xf numFmtId="4" fontId="9" fillId="0" borderId="22" xfId="0" applyNumberFormat="1" applyFont="1" applyFill="1" applyBorder="1" applyAlignment="1">
      <alignment/>
    </xf>
    <xf numFmtId="4" fontId="9" fillId="33" borderId="23" xfId="0" applyNumberFormat="1" applyFont="1" applyFill="1" applyBorder="1" applyAlignment="1">
      <alignment/>
    </xf>
    <xf numFmtId="4" fontId="15" fillId="0" borderId="23" xfId="0" applyNumberFormat="1" applyFont="1" applyFill="1" applyBorder="1" applyAlignment="1">
      <alignment/>
    </xf>
    <xf numFmtId="4" fontId="9" fillId="34" borderId="24" xfId="0" applyNumberFormat="1" applyFont="1" applyFill="1" applyBorder="1" applyAlignment="1">
      <alignment/>
    </xf>
    <xf numFmtId="4" fontId="9" fillId="33" borderId="25" xfId="0" applyNumberFormat="1" applyFont="1" applyFill="1" applyBorder="1" applyAlignment="1">
      <alignment/>
    </xf>
    <xf numFmtId="4" fontId="9" fillId="34" borderId="26" xfId="0" applyNumberFormat="1" applyFont="1" applyFill="1" applyBorder="1" applyAlignment="1">
      <alignment/>
    </xf>
    <xf numFmtId="4" fontId="9" fillId="0" borderId="23" xfId="0" applyNumberFormat="1" applyFont="1" applyBorder="1" applyAlignment="1">
      <alignment/>
    </xf>
    <xf numFmtId="4" fontId="11" fillId="33" borderId="27" xfId="0" applyNumberFormat="1" applyFont="1" applyFill="1" applyBorder="1" applyAlignment="1">
      <alignment/>
    </xf>
    <xf numFmtId="4" fontId="11" fillId="0" borderId="27" xfId="0" applyNumberFormat="1" applyFont="1" applyFill="1" applyBorder="1" applyAlignment="1">
      <alignment/>
    </xf>
    <xf numFmtId="4" fontId="11" fillId="0" borderId="28" xfId="0" applyNumberFormat="1" applyFont="1" applyFill="1" applyBorder="1" applyAlignment="1">
      <alignment/>
    </xf>
    <xf numFmtId="4" fontId="11" fillId="34" borderId="29" xfId="0" applyNumberFormat="1" applyFont="1" applyFill="1" applyBorder="1" applyAlignment="1">
      <alignment/>
    </xf>
    <xf numFmtId="4" fontId="11" fillId="0" borderId="27" xfId="0" applyNumberFormat="1" applyFont="1" applyBorder="1" applyAlignment="1">
      <alignment/>
    </xf>
    <xf numFmtId="4" fontId="11" fillId="34" borderId="30" xfId="0" applyNumberFormat="1" applyFont="1" applyFill="1" applyBorder="1" applyAlignment="1">
      <alignment/>
    </xf>
    <xf numFmtId="4" fontId="11" fillId="0" borderId="31" xfId="0" applyNumberFormat="1" applyFont="1" applyBorder="1" applyAlignment="1">
      <alignment/>
    </xf>
    <xf numFmtId="4" fontId="11" fillId="33" borderId="11" xfId="0" applyNumberFormat="1" applyFont="1" applyFill="1" applyBorder="1" applyAlignment="1">
      <alignment/>
    </xf>
    <xf numFmtId="4" fontId="11" fillId="0" borderId="11" xfId="0" applyNumberFormat="1" applyFont="1" applyFill="1" applyBorder="1" applyAlignment="1">
      <alignment/>
    </xf>
    <xf numFmtId="4" fontId="11" fillId="0" borderId="0" xfId="0" applyNumberFormat="1" applyFont="1" applyFill="1" applyBorder="1" applyAlignment="1">
      <alignment/>
    </xf>
    <xf numFmtId="4" fontId="11" fillId="34" borderId="32" xfId="0" applyNumberFormat="1" applyFont="1" applyFill="1" applyBorder="1" applyAlignment="1">
      <alignment/>
    </xf>
    <xf numFmtId="4" fontId="11" fillId="0" borderId="11" xfId="0" applyNumberFormat="1" applyFont="1" applyBorder="1" applyAlignment="1">
      <alignment/>
    </xf>
    <xf numFmtId="4" fontId="11" fillId="34" borderId="33" xfId="0" applyNumberFormat="1" applyFont="1" applyFill="1" applyBorder="1" applyAlignment="1">
      <alignment/>
    </xf>
    <xf numFmtId="4" fontId="11" fillId="0" borderId="34" xfId="0" applyNumberFormat="1" applyFont="1" applyBorder="1" applyAlignment="1">
      <alignment/>
    </xf>
    <xf numFmtId="4" fontId="11" fillId="34" borderId="35" xfId="0" applyNumberFormat="1" applyFont="1" applyFill="1" applyBorder="1" applyAlignment="1">
      <alignment/>
    </xf>
    <xf numFmtId="4" fontId="11" fillId="0" borderId="36" xfId="0" applyNumberFormat="1" applyFont="1" applyBorder="1" applyAlignment="1">
      <alignment/>
    </xf>
    <xf numFmtId="4" fontId="9" fillId="0" borderId="20" xfId="0" applyNumberFormat="1" applyFont="1" applyBorder="1" applyAlignment="1">
      <alignment/>
    </xf>
    <xf numFmtId="4" fontId="9" fillId="34" borderId="35" xfId="0" applyNumberFormat="1" applyFont="1" applyFill="1" applyBorder="1" applyAlignment="1">
      <alignment/>
    </xf>
    <xf numFmtId="4" fontId="9" fillId="0" borderId="36" xfId="0" applyNumberFormat="1" applyFont="1" applyBorder="1" applyAlignment="1">
      <alignment/>
    </xf>
    <xf numFmtId="4" fontId="11" fillId="33" borderId="28" xfId="0" applyNumberFormat="1" applyFont="1" applyFill="1" applyBorder="1" applyAlignment="1">
      <alignment/>
    </xf>
    <xf numFmtId="0" fontId="7" fillId="0" borderId="0" xfId="0" applyFont="1" applyBorder="1" applyAlignment="1">
      <alignment/>
    </xf>
    <xf numFmtId="0" fontId="5" fillId="0" borderId="0" xfId="0" applyFont="1" applyFill="1" applyBorder="1" applyAlignment="1">
      <alignment horizontal="left" vertical="top" wrapText="1"/>
    </xf>
    <xf numFmtId="1" fontId="6" fillId="0" borderId="0" xfId="0" applyNumberFormat="1" applyFont="1" applyFill="1" applyBorder="1" applyAlignment="1">
      <alignment horizontal="center" vertical="center"/>
    </xf>
    <xf numFmtId="0" fontId="7" fillId="0" borderId="0" xfId="0" applyFont="1" applyFill="1" applyBorder="1" applyAlignment="1">
      <alignment/>
    </xf>
    <xf numFmtId="4" fontId="9" fillId="33" borderId="11" xfId="0" applyNumberFormat="1" applyFont="1" applyFill="1" applyBorder="1" applyAlignment="1">
      <alignment/>
    </xf>
    <xf numFmtId="4" fontId="11" fillId="0" borderId="33" xfId="0" applyNumberFormat="1" applyFont="1" applyBorder="1" applyAlignment="1">
      <alignment/>
    </xf>
    <xf numFmtId="4" fontId="11" fillId="0" borderId="33" xfId="0" applyNumberFormat="1" applyFont="1" applyFill="1" applyBorder="1" applyAlignment="1">
      <alignment/>
    </xf>
    <xf numFmtId="4" fontId="11" fillId="34" borderId="11" xfId="0" applyNumberFormat="1" applyFont="1" applyFill="1" applyBorder="1" applyAlignment="1">
      <alignment/>
    </xf>
    <xf numFmtId="4" fontId="11" fillId="0" borderId="30" xfId="0" applyNumberFormat="1" applyFont="1" applyFill="1" applyBorder="1" applyAlignment="1">
      <alignment/>
    </xf>
    <xf numFmtId="4" fontId="11" fillId="34" borderId="27" xfId="0" applyNumberFormat="1" applyFont="1" applyFill="1" applyBorder="1" applyAlignment="1">
      <alignment/>
    </xf>
    <xf numFmtId="4" fontId="11" fillId="34" borderId="28" xfId="0" applyNumberFormat="1" applyFont="1" applyFill="1" applyBorder="1" applyAlignment="1">
      <alignment/>
    </xf>
    <xf numFmtId="164" fontId="16" fillId="0" borderId="0" xfId="0" applyNumberFormat="1" applyFont="1" applyBorder="1" applyAlignment="1">
      <alignment/>
    </xf>
    <xf numFmtId="0" fontId="16" fillId="0" borderId="0" xfId="0" applyFont="1" applyBorder="1" applyAlignment="1">
      <alignment/>
    </xf>
    <xf numFmtId="4" fontId="9" fillId="0" borderId="33" xfId="0" applyNumberFormat="1" applyFont="1" applyFill="1" applyBorder="1" applyAlignment="1">
      <alignment/>
    </xf>
    <xf numFmtId="4" fontId="9" fillId="0" borderId="11" xfId="0" applyNumberFormat="1" applyFont="1" applyFill="1" applyBorder="1" applyAlignment="1">
      <alignment/>
    </xf>
    <xf numFmtId="4" fontId="9" fillId="34" borderId="33" xfId="0" applyNumberFormat="1" applyFont="1" applyFill="1" applyBorder="1" applyAlignment="1">
      <alignment/>
    </xf>
    <xf numFmtId="4" fontId="9" fillId="34" borderId="11" xfId="0" applyNumberFormat="1" applyFont="1" applyFill="1" applyBorder="1" applyAlignment="1">
      <alignment/>
    </xf>
    <xf numFmtId="4" fontId="9" fillId="34" borderId="0" xfId="0" applyNumberFormat="1" applyFont="1" applyFill="1" applyBorder="1" applyAlignment="1">
      <alignment/>
    </xf>
    <xf numFmtId="4" fontId="9" fillId="0" borderId="37" xfId="0" applyNumberFormat="1" applyFont="1" applyFill="1" applyBorder="1" applyAlignment="1">
      <alignment/>
    </xf>
    <xf numFmtId="4" fontId="9" fillId="33" borderId="38" xfId="0" applyNumberFormat="1" applyFont="1" applyFill="1" applyBorder="1" applyAlignment="1">
      <alignment/>
    </xf>
    <xf numFmtId="4" fontId="9" fillId="34" borderId="37" xfId="0" applyNumberFormat="1" applyFont="1" applyFill="1" applyBorder="1" applyAlignment="1">
      <alignment/>
    </xf>
    <xf numFmtId="4" fontId="9" fillId="34" borderId="18" xfId="0" applyNumberFormat="1" applyFont="1" applyFill="1" applyBorder="1" applyAlignment="1">
      <alignment/>
    </xf>
    <xf numFmtId="4" fontId="9" fillId="34" borderId="17" xfId="0" applyNumberFormat="1" applyFont="1" applyFill="1" applyBorder="1" applyAlignment="1">
      <alignment/>
    </xf>
    <xf numFmtId="0" fontId="0" fillId="0" borderId="0" xfId="0" applyFont="1" applyBorder="1" applyAlignment="1">
      <alignment/>
    </xf>
    <xf numFmtId="4" fontId="9" fillId="0" borderId="39" xfId="0" applyNumberFormat="1" applyFont="1" applyFill="1" applyBorder="1" applyAlignment="1">
      <alignment/>
    </xf>
    <xf numFmtId="4" fontId="9" fillId="0" borderId="40" xfId="0" applyNumberFormat="1" applyFont="1" applyFill="1" applyBorder="1" applyAlignment="1">
      <alignment/>
    </xf>
    <xf numFmtId="4" fontId="9" fillId="33" borderId="40" xfId="0" applyNumberFormat="1" applyFont="1" applyFill="1" applyBorder="1" applyAlignment="1">
      <alignment/>
    </xf>
    <xf numFmtId="4" fontId="9" fillId="34" borderId="39" xfId="0" applyNumberFormat="1" applyFont="1" applyFill="1" applyBorder="1" applyAlignment="1">
      <alignment/>
    </xf>
    <xf numFmtId="4" fontId="9" fillId="34" borderId="40" xfId="0" applyNumberFormat="1" applyFont="1" applyFill="1" applyBorder="1" applyAlignment="1">
      <alignment/>
    </xf>
    <xf numFmtId="4" fontId="19" fillId="33" borderId="27" xfId="0" applyNumberFormat="1" applyFont="1" applyFill="1" applyBorder="1" applyAlignment="1">
      <alignment/>
    </xf>
    <xf numFmtId="4" fontId="19" fillId="0" borderId="30" xfId="0" applyNumberFormat="1" applyFont="1" applyFill="1" applyBorder="1" applyAlignment="1">
      <alignment/>
    </xf>
    <xf numFmtId="4" fontId="19" fillId="0" borderId="27" xfId="0" applyNumberFormat="1" applyFont="1" applyFill="1" applyBorder="1" applyAlignment="1">
      <alignment/>
    </xf>
    <xf numFmtId="4" fontId="19" fillId="34" borderId="27" xfId="0" applyNumberFormat="1" applyFont="1" applyFill="1" applyBorder="1" applyAlignment="1">
      <alignment/>
    </xf>
    <xf numFmtId="4" fontId="19" fillId="34" borderId="28" xfId="0" applyNumberFormat="1" applyFont="1" applyFill="1" applyBorder="1" applyAlignment="1">
      <alignment/>
    </xf>
    <xf numFmtId="4" fontId="9" fillId="33" borderId="27" xfId="0" applyNumberFormat="1" applyFont="1" applyFill="1" applyBorder="1" applyAlignment="1">
      <alignment/>
    </xf>
    <xf numFmtId="4" fontId="9" fillId="0" borderId="30" xfId="0" applyNumberFormat="1" applyFont="1" applyFill="1" applyBorder="1" applyAlignment="1">
      <alignment/>
    </xf>
    <xf numFmtId="4" fontId="9" fillId="0" borderId="27" xfId="0" applyNumberFormat="1" applyFont="1" applyFill="1" applyBorder="1" applyAlignment="1">
      <alignment/>
    </xf>
    <xf numFmtId="4" fontId="9" fillId="34" borderId="27" xfId="0" applyNumberFormat="1" applyFont="1" applyFill="1" applyBorder="1" applyAlignment="1">
      <alignment/>
    </xf>
    <xf numFmtId="4" fontId="20" fillId="33" borderId="27" xfId="0" applyNumberFormat="1" applyFont="1" applyFill="1" applyBorder="1" applyAlignment="1">
      <alignment/>
    </xf>
    <xf numFmtId="4" fontId="9" fillId="34" borderId="41" xfId="0" applyNumberFormat="1" applyFont="1" applyFill="1" applyBorder="1" applyAlignment="1">
      <alignment/>
    </xf>
    <xf numFmtId="4" fontId="11" fillId="34" borderId="41" xfId="0" applyNumberFormat="1" applyFont="1" applyFill="1" applyBorder="1" applyAlignment="1">
      <alignment/>
    </xf>
    <xf numFmtId="0" fontId="21" fillId="0" borderId="0" xfId="0" applyFont="1" applyBorder="1" applyAlignment="1">
      <alignment/>
    </xf>
    <xf numFmtId="4" fontId="9" fillId="0" borderId="35" xfId="0" applyNumberFormat="1" applyFont="1" applyFill="1" applyBorder="1" applyAlignment="1">
      <alignment/>
    </xf>
    <xf numFmtId="4" fontId="9" fillId="34" borderId="35" xfId="0" applyNumberFormat="1" applyFont="1" applyFill="1" applyBorder="1" applyAlignment="1">
      <alignment horizontal="right"/>
    </xf>
    <xf numFmtId="4" fontId="9" fillId="34" borderId="14" xfId="0" applyNumberFormat="1" applyFont="1" applyFill="1" applyBorder="1" applyAlignment="1">
      <alignment/>
    </xf>
    <xf numFmtId="4" fontId="9" fillId="33" borderId="17" xfId="0" applyNumberFormat="1" applyFont="1" applyFill="1" applyBorder="1" applyAlignment="1">
      <alignment/>
    </xf>
    <xf numFmtId="4" fontId="9" fillId="34" borderId="42" xfId="0" applyNumberFormat="1" applyFont="1" applyFill="1" applyBorder="1" applyAlignment="1">
      <alignment horizontal="right"/>
    </xf>
    <xf numFmtId="4" fontId="9" fillId="34" borderId="14" xfId="0" applyNumberFormat="1" applyFont="1" applyFill="1" applyBorder="1" applyAlignment="1">
      <alignment horizontal="right"/>
    </xf>
    <xf numFmtId="4" fontId="9" fillId="34" borderId="33" xfId="0" applyNumberFormat="1" applyFont="1" applyFill="1" applyBorder="1" applyAlignment="1">
      <alignment horizontal="right"/>
    </xf>
    <xf numFmtId="4" fontId="9" fillId="34" borderId="11" xfId="0" applyNumberFormat="1" applyFont="1" applyFill="1" applyBorder="1" applyAlignment="1">
      <alignment/>
    </xf>
    <xf numFmtId="4" fontId="9" fillId="34" borderId="43" xfId="0" applyNumberFormat="1" applyFont="1" applyFill="1" applyBorder="1" applyAlignment="1">
      <alignment horizontal="right"/>
    </xf>
    <xf numFmtId="4" fontId="9" fillId="34" borderId="11" xfId="0" applyNumberFormat="1" applyFont="1" applyFill="1" applyBorder="1" applyAlignment="1">
      <alignment horizontal="right"/>
    </xf>
    <xf numFmtId="4" fontId="19" fillId="34" borderId="30" xfId="0" applyNumberFormat="1" applyFont="1" applyFill="1" applyBorder="1" applyAlignment="1">
      <alignment/>
    </xf>
    <xf numFmtId="4" fontId="19" fillId="34" borderId="27" xfId="0" applyNumberFormat="1" applyFont="1" applyFill="1" applyBorder="1" applyAlignment="1">
      <alignment horizontal="right"/>
    </xf>
    <xf numFmtId="4" fontId="19" fillId="34" borderId="41" xfId="0" applyNumberFormat="1" applyFont="1" applyFill="1" applyBorder="1" applyAlignment="1">
      <alignment/>
    </xf>
    <xf numFmtId="4" fontId="19" fillId="33" borderId="30" xfId="0" applyNumberFormat="1" applyFont="1" applyFill="1" applyBorder="1" applyAlignment="1">
      <alignment/>
    </xf>
    <xf numFmtId="4" fontId="19" fillId="33" borderId="44" xfId="0" applyNumberFormat="1" applyFont="1" applyFill="1" applyBorder="1" applyAlignment="1">
      <alignment/>
    </xf>
    <xf numFmtId="0" fontId="6" fillId="0" borderId="45" xfId="0" applyFont="1" applyFill="1" applyBorder="1" applyAlignment="1">
      <alignment horizontal="center" vertical="center"/>
    </xf>
    <xf numFmtId="0" fontId="16" fillId="0" borderId="0" xfId="0" applyFont="1" applyFill="1" applyBorder="1" applyAlignment="1">
      <alignment/>
    </xf>
    <xf numFmtId="0" fontId="0" fillId="0" borderId="0" xfId="0" applyFill="1" applyBorder="1" applyAlignment="1">
      <alignment/>
    </xf>
    <xf numFmtId="4" fontId="22" fillId="33" borderId="10" xfId="0" applyNumberFormat="1" applyFont="1" applyFill="1" applyBorder="1" applyAlignment="1">
      <alignment/>
    </xf>
    <xf numFmtId="4" fontId="9" fillId="0" borderId="46" xfId="0" applyNumberFormat="1" applyFont="1" applyFill="1" applyBorder="1" applyAlignment="1">
      <alignment/>
    </xf>
    <xf numFmtId="4" fontId="9" fillId="0" borderId="10" xfId="0" applyNumberFormat="1" applyFont="1" applyFill="1" applyBorder="1" applyAlignment="1">
      <alignment/>
    </xf>
    <xf numFmtId="4" fontId="9" fillId="33" borderId="47" xfId="0" applyNumberFormat="1" applyFont="1" applyFill="1" applyBorder="1" applyAlignment="1">
      <alignment/>
    </xf>
    <xf numFmtId="4" fontId="9" fillId="34" borderId="10" xfId="0" applyNumberFormat="1" applyFont="1" applyFill="1" applyBorder="1" applyAlignment="1">
      <alignment/>
    </xf>
    <xf numFmtId="4" fontId="9" fillId="33" borderId="10" xfId="0" applyNumberFormat="1" applyFont="1" applyFill="1" applyBorder="1" applyAlignment="1">
      <alignment/>
    </xf>
    <xf numFmtId="4" fontId="9" fillId="34" borderId="46" xfId="0" applyNumberFormat="1" applyFont="1" applyFill="1" applyBorder="1" applyAlignment="1">
      <alignment/>
    </xf>
    <xf numFmtId="164" fontId="23" fillId="33" borderId="0" xfId="0" applyNumberFormat="1" applyFont="1" applyFill="1" applyBorder="1" applyAlignment="1">
      <alignment/>
    </xf>
    <xf numFmtId="164" fontId="23" fillId="0" borderId="0" xfId="0" applyNumberFormat="1" applyFont="1" applyBorder="1" applyAlignment="1">
      <alignment/>
    </xf>
    <xf numFmtId="4" fontId="24" fillId="0" borderId="44" xfId="0" applyNumberFormat="1" applyFont="1" applyFill="1" applyBorder="1" applyAlignment="1">
      <alignment/>
    </xf>
    <xf numFmtId="4" fontId="24" fillId="0" borderId="27" xfId="0" applyNumberFormat="1" applyFont="1" applyFill="1" applyBorder="1" applyAlignment="1">
      <alignment/>
    </xf>
    <xf numFmtId="4" fontId="24" fillId="33" borderId="41" xfId="0" applyNumberFormat="1" applyFont="1" applyFill="1" applyBorder="1" applyAlignment="1">
      <alignment/>
    </xf>
    <xf numFmtId="4" fontId="24" fillId="34" borderId="27" xfId="0" applyNumberFormat="1" applyFont="1" applyFill="1" applyBorder="1" applyAlignment="1">
      <alignment/>
    </xf>
    <xf numFmtId="4" fontId="24" fillId="34" borderId="44" xfId="0" applyNumberFormat="1" applyFont="1" applyFill="1" applyBorder="1" applyAlignment="1">
      <alignment/>
    </xf>
    <xf numFmtId="164" fontId="25" fillId="33" borderId="0" xfId="0" applyNumberFormat="1" applyFont="1" applyFill="1" applyBorder="1" applyAlignment="1">
      <alignment/>
    </xf>
    <xf numFmtId="164" fontId="25" fillId="0" borderId="0" xfId="0" applyNumberFormat="1" applyFont="1" applyBorder="1" applyAlignment="1">
      <alignment/>
    </xf>
    <xf numFmtId="4" fontId="26" fillId="0" borderId="48" xfId="0" applyNumberFormat="1" applyFont="1" applyFill="1" applyBorder="1" applyAlignment="1">
      <alignment/>
    </xf>
    <xf numFmtId="4" fontId="26" fillId="0" borderId="11" xfId="0" applyNumberFormat="1" applyFont="1" applyFill="1" applyBorder="1" applyAlignment="1">
      <alignment/>
    </xf>
    <xf numFmtId="4" fontId="26" fillId="33" borderId="43" xfId="0" applyNumberFormat="1" applyFont="1" applyFill="1" applyBorder="1" applyAlignment="1">
      <alignment/>
    </xf>
    <xf numFmtId="4" fontId="26" fillId="34" borderId="11" xfId="0" applyNumberFormat="1" applyFont="1" applyFill="1" applyBorder="1" applyAlignment="1">
      <alignment/>
    </xf>
    <xf numFmtId="4" fontId="26" fillId="34" borderId="48" xfId="0" applyNumberFormat="1" applyFont="1" applyFill="1" applyBorder="1" applyAlignment="1">
      <alignment/>
    </xf>
    <xf numFmtId="4" fontId="24" fillId="0" borderId="28" xfId="0" applyNumberFormat="1" applyFont="1" applyFill="1" applyBorder="1" applyAlignment="1">
      <alignment/>
    </xf>
    <xf numFmtId="4" fontId="24" fillId="34" borderId="28" xfId="0" applyNumberFormat="1" applyFont="1" applyFill="1" applyBorder="1" applyAlignment="1">
      <alignment/>
    </xf>
    <xf numFmtId="4" fontId="9" fillId="33" borderId="49" xfId="0" applyNumberFormat="1" applyFont="1" applyFill="1" applyBorder="1" applyAlignment="1">
      <alignment/>
    </xf>
    <xf numFmtId="4" fontId="27" fillId="0" borderId="45" xfId="0" applyNumberFormat="1" applyFont="1" applyFill="1" applyBorder="1" applyAlignment="1">
      <alignment/>
    </xf>
    <xf numFmtId="4" fontId="27" fillId="0" borderId="25" xfId="0" applyNumberFormat="1" applyFont="1" applyFill="1" applyBorder="1" applyAlignment="1">
      <alignment/>
    </xf>
    <xf numFmtId="4" fontId="27" fillId="33" borderId="43" xfId="0" applyNumberFormat="1" applyFont="1" applyFill="1" applyBorder="1" applyAlignment="1">
      <alignment/>
    </xf>
    <xf numFmtId="4" fontId="27" fillId="34" borderId="45" xfId="0" applyNumberFormat="1" applyFont="1" applyFill="1" applyBorder="1" applyAlignment="1">
      <alignment/>
    </xf>
    <xf numFmtId="4" fontId="27" fillId="34" borderId="27" xfId="0" applyNumberFormat="1" applyFont="1" applyFill="1" applyBorder="1" applyAlignment="1">
      <alignment/>
    </xf>
    <xf numFmtId="4" fontId="27" fillId="33" borderId="50" xfId="0" applyNumberFormat="1" applyFont="1" applyFill="1" applyBorder="1" applyAlignment="1">
      <alignment/>
    </xf>
    <xf numFmtId="4" fontId="27" fillId="34" borderId="51" xfId="0" applyNumberFormat="1" applyFont="1" applyFill="1" applyBorder="1" applyAlignment="1">
      <alignment/>
    </xf>
    <xf numFmtId="4" fontId="27" fillId="34" borderId="11" xfId="0" applyNumberFormat="1" applyFont="1" applyFill="1" applyBorder="1" applyAlignment="1">
      <alignment/>
    </xf>
    <xf numFmtId="4" fontId="26" fillId="0" borderId="28" xfId="0" applyNumberFormat="1" applyFont="1" applyFill="1" applyBorder="1" applyAlignment="1">
      <alignment/>
    </xf>
    <xf numFmtId="4" fontId="26" fillId="0" borderId="27" xfId="0" applyNumberFormat="1" applyFont="1" applyFill="1" applyBorder="1" applyAlignment="1">
      <alignment/>
    </xf>
    <xf numFmtId="4" fontId="26" fillId="33" borderId="41" xfId="0" applyNumberFormat="1" applyFont="1" applyFill="1" applyBorder="1" applyAlignment="1">
      <alignment/>
    </xf>
    <xf numFmtId="4" fontId="26" fillId="34" borderId="28" xfId="0" applyNumberFormat="1" applyFont="1" applyFill="1" applyBorder="1" applyAlignment="1">
      <alignment/>
    </xf>
    <xf numFmtId="4" fontId="26" fillId="34" borderId="25" xfId="0" applyNumberFormat="1" applyFont="1" applyFill="1" applyBorder="1" applyAlignment="1">
      <alignment/>
    </xf>
    <xf numFmtId="4" fontId="26" fillId="34" borderId="45" xfId="0" applyNumberFormat="1" applyFont="1" applyFill="1" applyBorder="1" applyAlignment="1">
      <alignment/>
    </xf>
    <xf numFmtId="4" fontId="26" fillId="34" borderId="27" xfId="0" applyNumberFormat="1" applyFont="1" applyFill="1" applyBorder="1" applyAlignment="1">
      <alignment/>
    </xf>
    <xf numFmtId="4" fontId="24" fillId="0" borderId="48" xfId="0" applyNumberFormat="1" applyFont="1" applyFill="1" applyBorder="1" applyAlignment="1">
      <alignment/>
    </xf>
    <xf numFmtId="4" fontId="24" fillId="0" borderId="25" xfId="0" applyNumberFormat="1" applyFont="1" applyFill="1" applyBorder="1" applyAlignment="1">
      <alignment/>
    </xf>
    <xf numFmtId="4" fontId="26" fillId="33" borderId="47" xfId="0" applyNumberFormat="1" applyFont="1" applyFill="1" applyBorder="1" applyAlignment="1">
      <alignment/>
    </xf>
    <xf numFmtId="4" fontId="24" fillId="34" borderId="25" xfId="0" applyNumberFormat="1" applyFont="1" applyFill="1" applyBorder="1" applyAlignment="1">
      <alignment/>
    </xf>
    <xf numFmtId="4" fontId="11" fillId="33" borderId="25" xfId="0" applyNumberFormat="1" applyFont="1" applyFill="1" applyBorder="1" applyAlignment="1">
      <alignment/>
    </xf>
    <xf numFmtId="4" fontId="24" fillId="34" borderId="52" xfId="0" applyNumberFormat="1" applyFont="1" applyFill="1" applyBorder="1" applyAlignment="1">
      <alignment/>
    </xf>
    <xf numFmtId="4" fontId="24" fillId="34" borderId="11" xfId="0" applyNumberFormat="1" applyFont="1" applyFill="1" applyBorder="1" applyAlignment="1">
      <alignment/>
    </xf>
    <xf numFmtId="4" fontId="9" fillId="33" borderId="53" xfId="0" applyNumberFormat="1" applyFont="1" applyFill="1" applyBorder="1" applyAlignment="1">
      <alignment/>
    </xf>
    <xf numFmtId="4" fontId="26" fillId="0" borderId="38" xfId="0" applyNumberFormat="1" applyFont="1" applyFill="1" applyBorder="1" applyAlignment="1">
      <alignment/>
    </xf>
    <xf numFmtId="4" fontId="26" fillId="0" borderId="42" xfId="0" applyNumberFormat="1" applyFont="1" applyFill="1" applyBorder="1" applyAlignment="1">
      <alignment/>
    </xf>
    <xf numFmtId="4" fontId="26" fillId="33" borderId="54" xfId="0" applyNumberFormat="1" applyFont="1" applyFill="1" applyBorder="1" applyAlignment="1">
      <alignment/>
    </xf>
    <xf numFmtId="4" fontId="26" fillId="34" borderId="54" xfId="0" applyNumberFormat="1" applyFont="1" applyFill="1" applyBorder="1" applyAlignment="1">
      <alignment/>
    </xf>
    <xf numFmtId="4" fontId="26" fillId="34" borderId="14" xfId="0" applyNumberFormat="1" applyFont="1" applyFill="1" applyBorder="1" applyAlignment="1">
      <alignment/>
    </xf>
    <xf numFmtId="4" fontId="26" fillId="34" borderId="53" xfId="0" applyNumberFormat="1" applyFont="1" applyFill="1" applyBorder="1" applyAlignment="1">
      <alignment/>
    </xf>
    <xf numFmtId="4" fontId="26" fillId="34" borderId="38" xfId="0" applyNumberFormat="1" applyFont="1" applyFill="1" applyBorder="1" applyAlignment="1">
      <alignment/>
    </xf>
    <xf numFmtId="164" fontId="23" fillId="0" borderId="0" xfId="0" applyNumberFormat="1" applyFont="1" applyFill="1" applyBorder="1" applyAlignment="1">
      <alignment/>
    </xf>
    <xf numFmtId="4" fontId="9" fillId="33" borderId="55" xfId="0" applyNumberFormat="1" applyFont="1" applyFill="1" applyBorder="1" applyAlignment="1">
      <alignment/>
    </xf>
    <xf numFmtId="4" fontId="26" fillId="0" borderId="14" xfId="0" applyNumberFormat="1" applyFont="1" applyFill="1" applyBorder="1" applyAlignment="1">
      <alignment/>
    </xf>
    <xf numFmtId="4" fontId="26" fillId="33" borderId="42" xfId="0" applyNumberFormat="1" applyFont="1" applyFill="1" applyBorder="1" applyAlignment="1">
      <alignment/>
    </xf>
    <xf numFmtId="4" fontId="26" fillId="34" borderId="42" xfId="0" applyNumberFormat="1" applyFont="1" applyFill="1" applyBorder="1" applyAlignment="1">
      <alignment/>
    </xf>
    <xf numFmtId="4" fontId="26" fillId="34" borderId="55" xfId="0" applyNumberFormat="1" applyFont="1" applyFill="1" applyBorder="1" applyAlignment="1">
      <alignment/>
    </xf>
    <xf numFmtId="4" fontId="26" fillId="0" borderId="17" xfId="0" applyNumberFormat="1" applyFont="1" applyFill="1" applyBorder="1" applyAlignment="1">
      <alignment/>
    </xf>
    <xf numFmtId="4" fontId="26" fillId="34" borderId="56" xfId="0" applyNumberFormat="1" applyFont="1" applyFill="1" applyBorder="1" applyAlignment="1">
      <alignment/>
    </xf>
    <xf numFmtId="4" fontId="26" fillId="34" borderId="57" xfId="0" applyNumberFormat="1" applyFont="1" applyFill="1" applyBorder="1" applyAlignment="1">
      <alignment/>
    </xf>
    <xf numFmtId="4" fontId="9" fillId="33" borderId="58" xfId="0" applyNumberFormat="1" applyFont="1" applyFill="1" applyBorder="1" applyAlignment="1">
      <alignment/>
    </xf>
    <xf numFmtId="4" fontId="26" fillId="0" borderId="40" xfId="0" applyNumberFormat="1" applyFont="1" applyFill="1" applyBorder="1" applyAlignment="1">
      <alignment/>
    </xf>
    <xf numFmtId="4" fontId="26" fillId="0" borderId="59" xfId="0" applyNumberFormat="1" applyFont="1" applyFill="1" applyBorder="1" applyAlignment="1">
      <alignment/>
    </xf>
    <xf numFmtId="4" fontId="26" fillId="33" borderId="59" xfId="0" applyNumberFormat="1" applyFont="1" applyFill="1" applyBorder="1" applyAlignment="1">
      <alignment/>
    </xf>
    <xf numFmtId="4" fontId="26" fillId="34" borderId="59" xfId="0" applyNumberFormat="1" applyFont="1" applyFill="1" applyBorder="1" applyAlignment="1">
      <alignment/>
    </xf>
    <xf numFmtId="4" fontId="26" fillId="34" borderId="40" xfId="0" applyNumberFormat="1" applyFont="1" applyFill="1" applyBorder="1" applyAlignment="1">
      <alignment/>
    </xf>
    <xf numFmtId="4" fontId="26" fillId="34" borderId="58" xfId="0" applyNumberFormat="1" applyFont="1" applyFill="1" applyBorder="1" applyAlignment="1">
      <alignment/>
    </xf>
    <xf numFmtId="4" fontId="9" fillId="33" borderId="60" xfId="0" applyNumberFormat="1" applyFont="1" applyFill="1" applyBorder="1" applyAlignment="1">
      <alignment/>
    </xf>
    <xf numFmtId="4" fontId="26" fillId="0" borderId="23" xfId="0" applyNumberFormat="1" applyFont="1" applyFill="1" applyBorder="1" applyAlignment="1">
      <alignment/>
    </xf>
    <xf numFmtId="4" fontId="26" fillId="0" borderId="61" xfId="0" applyNumberFormat="1" applyFont="1" applyFill="1" applyBorder="1" applyAlignment="1">
      <alignment/>
    </xf>
    <xf numFmtId="4" fontId="26" fillId="33" borderId="61" xfId="0" applyNumberFormat="1" applyFont="1" applyFill="1" applyBorder="1" applyAlignment="1">
      <alignment/>
    </xf>
    <xf numFmtId="4" fontId="26" fillId="34" borderId="61" xfId="0" applyNumberFormat="1" applyFont="1" applyFill="1" applyBorder="1" applyAlignment="1">
      <alignment/>
    </xf>
    <xf numFmtId="4" fontId="26" fillId="34" borderId="23" xfId="0" applyNumberFormat="1" applyFont="1" applyFill="1" applyBorder="1" applyAlignment="1">
      <alignment/>
    </xf>
    <xf numFmtId="4" fontId="26" fillId="34" borderId="60" xfId="0" applyNumberFormat="1" applyFont="1" applyFill="1" applyBorder="1" applyAlignment="1">
      <alignment/>
    </xf>
    <xf numFmtId="4" fontId="26" fillId="0" borderId="25" xfId="0" applyNumberFormat="1" applyFont="1" applyFill="1" applyBorder="1" applyAlignment="1">
      <alignment/>
    </xf>
    <xf numFmtId="4" fontId="26" fillId="0" borderId="49" xfId="0" applyNumberFormat="1" applyFont="1" applyFill="1" applyBorder="1" applyAlignment="1">
      <alignment/>
    </xf>
    <xf numFmtId="4" fontId="26" fillId="33" borderId="49" xfId="0" applyNumberFormat="1" applyFont="1" applyFill="1" applyBorder="1" applyAlignment="1">
      <alignment/>
    </xf>
    <xf numFmtId="4" fontId="26" fillId="34" borderId="52" xfId="0" applyNumberFormat="1" applyFont="1" applyFill="1" applyBorder="1" applyAlignment="1">
      <alignment/>
    </xf>
    <xf numFmtId="4" fontId="9" fillId="33" borderId="48" xfId="0" applyNumberFormat="1" applyFont="1" applyFill="1" applyBorder="1" applyAlignment="1">
      <alignment/>
    </xf>
    <xf numFmtId="4" fontId="26" fillId="34" borderId="0" xfId="0" applyNumberFormat="1" applyFont="1" applyFill="1" applyBorder="1" applyAlignment="1">
      <alignment/>
    </xf>
    <xf numFmtId="4" fontId="11" fillId="33" borderId="44" xfId="0" applyNumberFormat="1" applyFont="1" applyFill="1" applyBorder="1" applyAlignment="1">
      <alignment/>
    </xf>
    <xf numFmtId="4" fontId="24" fillId="0" borderId="62" xfId="0" applyNumberFormat="1" applyFont="1" applyFill="1" applyBorder="1" applyAlignment="1">
      <alignment/>
    </xf>
    <xf numFmtId="4" fontId="26" fillId="0" borderId="63" xfId="0" applyNumberFormat="1" applyFont="1" applyFill="1" applyBorder="1" applyAlignment="1">
      <alignment/>
    </xf>
    <xf numFmtId="4" fontId="24" fillId="0" borderId="64" xfId="0" applyNumberFormat="1" applyFont="1" applyFill="1" applyBorder="1" applyAlignment="1">
      <alignment/>
    </xf>
    <xf numFmtId="4" fontId="24" fillId="33" borderId="47" xfId="0" applyNumberFormat="1" applyFont="1" applyFill="1" applyBorder="1" applyAlignment="1">
      <alignment/>
    </xf>
    <xf numFmtId="4" fontId="24" fillId="34" borderId="41" xfId="0" applyNumberFormat="1" applyFont="1" applyFill="1" applyBorder="1" applyAlignment="1">
      <alignment/>
    </xf>
    <xf numFmtId="4" fontId="26" fillId="0" borderId="0" xfId="0" applyNumberFormat="1" applyFont="1" applyFill="1" applyBorder="1" applyAlignment="1">
      <alignment/>
    </xf>
    <xf numFmtId="4" fontId="26" fillId="0" borderId="10" xfId="0" applyNumberFormat="1" applyFont="1" applyFill="1" applyBorder="1" applyAlignment="1">
      <alignment/>
    </xf>
    <xf numFmtId="4" fontId="26" fillId="33" borderId="10" xfId="0" applyNumberFormat="1" applyFont="1" applyFill="1" applyBorder="1" applyAlignment="1">
      <alignment/>
    </xf>
    <xf numFmtId="4" fontId="26" fillId="34" borderId="47" xfId="0" applyNumberFormat="1" applyFont="1" applyFill="1" applyBorder="1" applyAlignment="1">
      <alignment/>
    </xf>
    <xf numFmtId="4" fontId="26" fillId="34" borderId="10" xfId="0" applyNumberFormat="1" applyFont="1" applyFill="1" applyBorder="1" applyAlignment="1">
      <alignment/>
    </xf>
    <xf numFmtId="4" fontId="26" fillId="33" borderId="27" xfId="0" applyNumberFormat="1" applyFont="1" applyFill="1" applyBorder="1" applyAlignment="1">
      <alignment/>
    </xf>
    <xf numFmtId="4" fontId="26" fillId="34" borderId="41" xfId="0" applyNumberFormat="1" applyFont="1" applyFill="1" applyBorder="1" applyAlignment="1">
      <alignment/>
    </xf>
    <xf numFmtId="4" fontId="26" fillId="34" borderId="43" xfId="0" applyNumberFormat="1" applyFont="1" applyFill="1" applyBorder="1" applyAlignment="1">
      <alignment/>
    </xf>
    <xf numFmtId="4" fontId="19" fillId="33" borderId="52" xfId="0" applyNumberFormat="1" applyFont="1" applyFill="1" applyBorder="1" applyAlignment="1">
      <alignment/>
    </xf>
    <xf numFmtId="4" fontId="19" fillId="33" borderId="25" xfId="0" applyNumberFormat="1" applyFont="1" applyFill="1" applyBorder="1" applyAlignment="1">
      <alignment/>
    </xf>
    <xf numFmtId="4" fontId="28" fillId="33" borderId="41" xfId="0" applyNumberFormat="1" applyFont="1" applyFill="1" applyBorder="1" applyAlignment="1">
      <alignment/>
    </xf>
    <xf numFmtId="164" fontId="29" fillId="33" borderId="0" xfId="0" applyNumberFormat="1" applyFont="1" applyFill="1" applyBorder="1" applyAlignment="1">
      <alignment/>
    </xf>
    <xf numFmtId="0" fontId="29" fillId="0" borderId="0" xfId="0" applyFont="1" applyFill="1" applyBorder="1" applyAlignment="1">
      <alignment horizontal="left" vertical="top" wrapText="1"/>
    </xf>
    <xf numFmtId="164" fontId="29" fillId="0" borderId="0" xfId="0" applyNumberFormat="1" applyFont="1" applyFill="1" applyBorder="1" applyAlignment="1">
      <alignment/>
    </xf>
    <xf numFmtId="164" fontId="10" fillId="0" borderId="0" xfId="0" applyNumberFormat="1" applyFont="1" applyFill="1" applyBorder="1" applyAlignment="1">
      <alignment/>
    </xf>
    <xf numFmtId="164" fontId="30" fillId="0" borderId="0" xfId="0" applyNumberFormat="1" applyFont="1" applyFill="1" applyBorder="1" applyAlignment="1">
      <alignment/>
    </xf>
    <xf numFmtId="0" fontId="0" fillId="0" borderId="0" xfId="0" applyFont="1" applyFill="1" applyBorder="1" applyAlignment="1">
      <alignment/>
    </xf>
    <xf numFmtId="0" fontId="31" fillId="0" borderId="0" xfId="0" applyFont="1" applyBorder="1" applyAlignment="1">
      <alignment/>
    </xf>
    <xf numFmtId="4" fontId="32" fillId="0" borderId="0" xfId="0" applyNumberFormat="1" applyFont="1" applyBorder="1" applyAlignment="1">
      <alignment/>
    </xf>
    <xf numFmtId="4" fontId="0" fillId="0" borderId="0" xfId="0" applyNumberFormat="1" applyAlignment="1">
      <alignment/>
    </xf>
    <xf numFmtId="0" fontId="33" fillId="0" borderId="0" xfId="0" applyFont="1" applyBorder="1" applyAlignment="1">
      <alignment horizontal="left"/>
    </xf>
    <xf numFmtId="0" fontId="16" fillId="0" borderId="0" xfId="0" applyFont="1" applyFill="1" applyAlignment="1">
      <alignment/>
    </xf>
    <xf numFmtId="0" fontId="35" fillId="0" borderId="0" xfId="0" applyFont="1" applyFill="1" applyBorder="1" applyAlignment="1">
      <alignment horizontal="left"/>
    </xf>
    <xf numFmtId="0" fontId="35" fillId="0" borderId="0" xfId="0" applyFont="1" applyBorder="1" applyAlignment="1">
      <alignment horizontal="left"/>
    </xf>
    <xf numFmtId="0" fontId="36" fillId="0" borderId="0" xfId="0" applyFont="1" applyBorder="1" applyAlignment="1">
      <alignment/>
    </xf>
    <xf numFmtId="0" fontId="34" fillId="0" borderId="0" xfId="0" applyFont="1" applyFill="1" applyBorder="1" applyAlignment="1">
      <alignment horizontal="left"/>
    </xf>
    <xf numFmtId="0" fontId="37" fillId="0" borderId="0" xfId="0" applyFont="1" applyAlignment="1">
      <alignment/>
    </xf>
    <xf numFmtId="0" fontId="5" fillId="0" borderId="0" xfId="0" applyFont="1" applyAlignment="1">
      <alignment/>
    </xf>
    <xf numFmtId="164" fontId="5" fillId="0" borderId="0" xfId="0" applyNumberFormat="1" applyFont="1" applyAlignment="1">
      <alignment/>
    </xf>
    <xf numFmtId="164" fontId="2" fillId="0" borderId="0" xfId="0" applyNumberFormat="1" applyFont="1" applyAlignment="1">
      <alignment horizontal="left"/>
    </xf>
    <xf numFmtId="0" fontId="41" fillId="0" borderId="0" xfId="0" applyFont="1" applyAlignment="1">
      <alignment/>
    </xf>
    <xf numFmtId="164" fontId="2" fillId="0" borderId="0" xfId="0" applyNumberFormat="1" applyFont="1" applyAlignment="1">
      <alignment/>
    </xf>
    <xf numFmtId="0" fontId="40" fillId="0" borderId="0" xfId="0" applyFont="1" applyAlignment="1">
      <alignment vertical="top"/>
    </xf>
    <xf numFmtId="0" fontId="42" fillId="0" borderId="0" xfId="0" applyFont="1" applyBorder="1" applyAlignment="1">
      <alignment/>
    </xf>
    <xf numFmtId="0" fontId="4" fillId="0" borderId="0" xfId="0" applyFont="1" applyBorder="1" applyAlignment="1">
      <alignment horizontal="center"/>
    </xf>
    <xf numFmtId="0" fontId="5" fillId="0" borderId="44" xfId="0" applyFont="1" applyBorder="1" applyAlignment="1">
      <alignment horizontal="center" vertical="center"/>
    </xf>
    <xf numFmtId="0" fontId="5" fillId="33" borderId="27"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41" xfId="0" applyFont="1" applyBorder="1" applyAlignment="1">
      <alignment horizontal="center" vertical="center"/>
    </xf>
    <xf numFmtId="0" fontId="5" fillId="0" borderId="30"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Fill="1" applyBorder="1" applyAlignment="1">
      <alignment horizontal="center" vertical="center" wrapText="1"/>
    </xf>
    <xf numFmtId="0" fontId="8" fillId="0" borderId="46" xfId="0" applyFont="1" applyBorder="1" applyAlignment="1">
      <alignment horizontal="center" vertical="top"/>
    </xf>
    <xf numFmtId="0" fontId="9" fillId="0" borderId="30" xfId="0" applyFont="1" applyBorder="1" applyAlignment="1">
      <alignment horizontal="center"/>
    </xf>
    <xf numFmtId="0" fontId="9" fillId="0" borderId="65" xfId="0" applyFont="1" applyBorder="1" applyAlignment="1">
      <alignment horizontal="center"/>
    </xf>
    <xf numFmtId="0" fontId="9" fillId="0" borderId="29" xfId="0" applyFont="1" applyFill="1" applyBorder="1" applyAlignment="1">
      <alignment horizontal="center"/>
    </xf>
    <xf numFmtId="0" fontId="9" fillId="0" borderId="27" xfId="0" applyFont="1" applyBorder="1" applyAlignment="1">
      <alignment horizontal="center"/>
    </xf>
    <xf numFmtId="0" fontId="9" fillId="0" borderId="31" xfId="0" applyFont="1" applyBorder="1" applyAlignment="1">
      <alignment horizontal="center"/>
    </xf>
    <xf numFmtId="0" fontId="10" fillId="0" borderId="48" xfId="0" applyFont="1" applyBorder="1" applyAlignment="1">
      <alignment horizontal="left" vertical="top"/>
    </xf>
    <xf numFmtId="0" fontId="5" fillId="0" borderId="46" xfId="0" applyFont="1" applyBorder="1" applyAlignment="1">
      <alignment horizontal="left" vertical="top"/>
    </xf>
    <xf numFmtId="0" fontId="12" fillId="0" borderId="67" xfId="0" applyFont="1" applyFill="1" applyBorder="1" applyAlignment="1">
      <alignment horizontal="left" vertical="top" wrapText="1"/>
    </xf>
    <xf numFmtId="0" fontId="12" fillId="0" borderId="67" xfId="0" applyFont="1" applyFill="1" applyBorder="1" applyAlignment="1">
      <alignment horizontal="left" vertical="top"/>
    </xf>
    <xf numFmtId="0" fontId="13" fillId="0" borderId="67" xfId="0" applyFont="1" applyFill="1" applyBorder="1" applyAlignment="1">
      <alignment horizontal="left" vertical="top"/>
    </xf>
    <xf numFmtId="0" fontId="5" fillId="0" borderId="57" xfId="0" applyFont="1" applyBorder="1" applyAlignment="1">
      <alignment horizontal="left" vertical="top"/>
    </xf>
    <xf numFmtId="0" fontId="2" fillId="0" borderId="55" xfId="0" applyFont="1" applyBorder="1" applyAlignment="1">
      <alignment horizontal="left" vertical="top" wrapText="1"/>
    </xf>
    <xf numFmtId="0" fontId="14" fillId="0" borderId="55" xfId="0" applyFont="1" applyBorder="1" applyAlignment="1">
      <alignment vertical="top" wrapText="1"/>
    </xf>
    <xf numFmtId="0" fontId="14" fillId="0" borderId="58" xfId="0" applyFont="1" applyBorder="1" applyAlignment="1">
      <alignment vertical="top" wrapText="1"/>
    </xf>
    <xf numFmtId="0" fontId="5" fillId="0" borderId="44" xfId="0" applyFont="1" applyBorder="1" applyAlignment="1">
      <alignment horizontal="left" vertical="top"/>
    </xf>
    <xf numFmtId="0" fontId="5" fillId="0" borderId="48" xfId="0" applyFont="1" applyBorder="1" applyAlignment="1">
      <alignment horizontal="left" vertical="top"/>
    </xf>
    <xf numFmtId="0" fontId="5" fillId="0" borderId="55" xfId="0" applyFont="1" applyBorder="1" applyAlignment="1">
      <alignment horizontal="left" vertical="top"/>
    </xf>
    <xf numFmtId="0" fontId="14" fillId="0" borderId="55" xfId="0" applyFont="1" applyBorder="1" applyAlignment="1">
      <alignment horizontal="left" vertical="top"/>
    </xf>
    <xf numFmtId="0" fontId="5" fillId="0" borderId="44" xfId="0" applyFont="1" applyBorder="1" applyAlignment="1">
      <alignment horizontal="left" vertical="top" wrapText="1"/>
    </xf>
    <xf numFmtId="4" fontId="9" fillId="0" borderId="0" xfId="0" applyNumberFormat="1" applyFont="1" applyFill="1" applyBorder="1" applyAlignment="1">
      <alignment horizontal="right"/>
    </xf>
    <xf numFmtId="0" fontId="5" fillId="0" borderId="28" xfId="0" applyFont="1" applyBorder="1" applyAlignment="1">
      <alignment horizontal="center" vertical="center"/>
    </xf>
    <xf numFmtId="0" fontId="5" fillId="0" borderId="27"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8" fillId="0" borderId="48" xfId="0" applyFont="1" applyBorder="1" applyAlignment="1">
      <alignment horizontal="center" vertical="top"/>
    </xf>
    <xf numFmtId="0" fontId="8" fillId="0" borderId="30" xfId="0" applyFont="1" applyBorder="1" applyAlignment="1">
      <alignment vertical="top"/>
    </xf>
    <xf numFmtId="0" fontId="8" fillId="0" borderId="44" xfId="0" applyFont="1" applyBorder="1" applyAlignment="1">
      <alignment horizontal="left" vertical="top" wrapText="1"/>
    </xf>
    <xf numFmtId="0" fontId="17" fillId="0" borderId="48" xfId="0" applyFont="1" applyBorder="1" applyAlignment="1">
      <alignment horizontal="left" vertical="top" wrapText="1"/>
    </xf>
    <xf numFmtId="0" fontId="8" fillId="0" borderId="44" xfId="0" applyFont="1" applyBorder="1" applyAlignment="1">
      <alignment horizontal="left" vertical="top"/>
    </xf>
    <xf numFmtId="0" fontId="17" fillId="0" borderId="57" xfId="0" applyFont="1" applyBorder="1" applyAlignment="1">
      <alignment vertical="top" wrapText="1"/>
    </xf>
    <xf numFmtId="0" fontId="17" fillId="0" borderId="55" xfId="0" applyFont="1" applyBorder="1" applyAlignment="1">
      <alignment horizontal="left" vertical="top" wrapText="1"/>
    </xf>
    <xf numFmtId="0" fontId="17" fillId="0" borderId="55" xfId="0" applyFont="1" applyBorder="1" applyAlignment="1">
      <alignment horizontal="left" vertical="center" wrapText="1"/>
    </xf>
    <xf numFmtId="0" fontId="17" fillId="0" borderId="58" xfId="0" applyFont="1" applyBorder="1" applyAlignment="1">
      <alignment vertical="top" wrapText="1"/>
    </xf>
    <xf numFmtId="0" fontId="18" fillId="0" borderId="44" xfId="0" applyFont="1" applyBorder="1" applyAlignment="1">
      <alignment horizontal="left" vertical="top"/>
    </xf>
    <xf numFmtId="0" fontId="17" fillId="0" borderId="53" xfId="0" applyFont="1" applyBorder="1" applyAlignment="1">
      <alignment horizontal="left" vertical="top" wrapText="1"/>
    </xf>
    <xf numFmtId="0" fontId="17" fillId="0" borderId="23" xfId="0" applyFont="1" applyBorder="1" applyAlignment="1">
      <alignment horizontal="left" vertical="top" wrapText="1"/>
    </xf>
    <xf numFmtId="0" fontId="18" fillId="0" borderId="44" xfId="0" applyFont="1" applyBorder="1" applyAlignment="1">
      <alignment horizontal="left" vertical="top" wrapText="1"/>
    </xf>
    <xf numFmtId="0" fontId="18" fillId="33" borderId="44" xfId="0" applyFont="1" applyFill="1" applyBorder="1" applyAlignment="1">
      <alignment horizontal="left" vertical="top"/>
    </xf>
    <xf numFmtId="0" fontId="5" fillId="0" borderId="27" xfId="0" applyFont="1" applyBorder="1" applyAlignment="1">
      <alignment horizontal="center" vertical="center"/>
    </xf>
    <xf numFmtId="0" fontId="21" fillId="33" borderId="0" xfId="0" applyFont="1" applyFill="1" applyBorder="1" applyAlignment="1">
      <alignment horizontal="center" vertical="center" wrapText="1"/>
    </xf>
    <xf numFmtId="0" fontId="21" fillId="0" borderId="0" xfId="0" applyFont="1" applyBorder="1" applyAlignment="1">
      <alignment horizontal="center" vertical="center"/>
    </xf>
    <xf numFmtId="0" fontId="5" fillId="0" borderId="68"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0" fontId="8" fillId="0" borderId="10" xfId="0" applyFont="1" applyFill="1" applyBorder="1" applyAlignment="1">
      <alignment horizontal="center" vertical="top"/>
    </xf>
    <xf numFmtId="0" fontId="5" fillId="0" borderId="27" xfId="0" applyFont="1" applyBorder="1" applyAlignment="1">
      <alignment horizontal="left" vertical="top"/>
    </xf>
    <xf numFmtId="0" fontId="2" fillId="0" borderId="11" xfId="0" applyFont="1" applyBorder="1" applyAlignment="1">
      <alignment horizontal="left" vertical="top"/>
    </xf>
    <xf numFmtId="0" fontId="23" fillId="0" borderId="37" xfId="0" applyFont="1" applyBorder="1" applyAlignment="1">
      <alignment horizontal="left" vertical="top" wrapText="1"/>
    </xf>
    <xf numFmtId="0" fontId="2" fillId="0" borderId="52" xfId="0" applyFont="1" applyBorder="1" applyAlignment="1">
      <alignment horizontal="left" vertical="top"/>
    </xf>
    <xf numFmtId="0" fontId="5" fillId="0" borderId="27" xfId="0" applyFont="1" applyBorder="1" applyAlignment="1">
      <alignment horizontal="left" vertical="top" wrapText="1"/>
    </xf>
    <xf numFmtId="0" fontId="2" fillId="0" borderId="55" xfId="0" applyFont="1" applyFill="1" applyBorder="1" applyAlignment="1">
      <alignment horizontal="left" vertical="top" wrapText="1"/>
    </xf>
    <xf numFmtId="0" fontId="2" fillId="0" borderId="55" xfId="0" applyFont="1" applyBorder="1" applyAlignment="1">
      <alignment horizontal="left" vertical="top"/>
    </xf>
    <xf numFmtId="0" fontId="2" fillId="0" borderId="57" xfId="0" applyFont="1" applyBorder="1" applyAlignment="1">
      <alignment horizontal="left" vertical="top"/>
    </xf>
    <xf numFmtId="0" fontId="2" fillId="0" borderId="35" xfId="0" applyFont="1" applyBorder="1" applyAlignment="1">
      <alignment horizontal="left" vertical="top"/>
    </xf>
    <xf numFmtId="0" fontId="2" fillId="0" borderId="55" xfId="0" applyFont="1" applyFill="1" applyBorder="1" applyAlignment="1">
      <alignment horizontal="left" vertical="top"/>
    </xf>
    <xf numFmtId="0" fontId="2" fillId="0" borderId="40" xfId="0" applyFont="1" applyBorder="1" applyAlignment="1">
      <alignment horizontal="left" vertical="top" wrapText="1"/>
    </xf>
    <xf numFmtId="0" fontId="2" fillId="0" borderId="60" xfId="0" applyFont="1" applyBorder="1" applyAlignment="1">
      <alignment horizontal="left" vertical="top" wrapText="1"/>
    </xf>
    <xf numFmtId="0" fontId="2" fillId="0" borderId="27" xfId="0" applyFont="1" applyBorder="1" applyAlignment="1">
      <alignment horizontal="left" vertical="top" wrapText="1"/>
    </xf>
    <xf numFmtId="0" fontId="2" fillId="0" borderId="52" xfId="0" applyFont="1" applyBorder="1" applyAlignment="1">
      <alignment horizontal="left" vertical="top" wrapText="1"/>
    </xf>
    <xf numFmtId="0" fontId="10" fillId="0" borderId="44" xfId="0" applyFont="1" applyBorder="1" applyAlignment="1">
      <alignment horizontal="left" vertical="top"/>
    </xf>
    <xf numFmtId="0" fontId="2" fillId="0" borderId="46" xfId="0" applyFont="1" applyBorder="1" applyAlignment="1">
      <alignment horizontal="left" vertical="top"/>
    </xf>
    <xf numFmtId="0" fontId="2" fillId="0" borderId="44" xfId="0" applyFont="1" applyBorder="1" applyAlignment="1">
      <alignment horizontal="left" vertical="top" wrapText="1"/>
    </xf>
    <xf numFmtId="0" fontId="2" fillId="0" borderId="25" xfId="0" applyFont="1" applyFill="1" applyBorder="1" applyAlignment="1">
      <alignment horizontal="left" vertical="top" wrapText="1"/>
    </xf>
    <xf numFmtId="0" fontId="10" fillId="33" borderId="44" xfId="0" applyFont="1" applyFill="1" applyBorder="1" applyAlignment="1">
      <alignment horizontal="left" vertical="top" wrapText="1"/>
    </xf>
    <xf numFmtId="0" fontId="31" fillId="0" borderId="0" xfId="0" applyFont="1" applyBorder="1" applyAlignment="1">
      <alignment/>
    </xf>
    <xf numFmtId="0" fontId="34" fillId="0" borderId="0" xfId="0" applyFont="1" applyFill="1" applyBorder="1" applyAlignment="1">
      <alignment/>
    </xf>
    <xf numFmtId="0" fontId="38" fillId="0" borderId="0" xfId="0" applyFont="1" applyBorder="1" applyAlignment="1">
      <alignment horizontal="center"/>
    </xf>
    <xf numFmtId="0" fontId="39" fillId="0" borderId="0" xfId="0" applyFont="1" applyBorder="1" applyAlignment="1">
      <alignment horizontal="left" vertical="top"/>
    </xf>
    <xf numFmtId="0" fontId="2" fillId="0" borderId="0" xfId="0" applyFont="1" applyBorder="1" applyAlignment="1">
      <alignment horizontal="left"/>
    </xf>
    <xf numFmtId="0" fontId="40" fillId="0" borderId="0" xfId="0" applyFont="1" applyBorder="1" applyAlignment="1">
      <alignment horizontal="left" vertical="top"/>
    </xf>
    <xf numFmtId="0" fontId="41" fillId="0" borderId="0" xfId="0" applyFont="1" applyBorder="1" applyAlignment="1">
      <alignment horizontal="center"/>
    </xf>
    <xf numFmtId="0" fontId="40" fillId="0" borderId="0" xfId="0" applyFont="1" applyBorder="1" applyAlignment="1">
      <alignmen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29"/>
  <sheetViews>
    <sheetView tabSelected="1" view="pageBreakPreview" zoomScale="65" zoomScaleNormal="75" zoomScaleSheetLayoutView="65" zoomScalePageLayoutView="0" workbookViewId="0" topLeftCell="A97">
      <selection activeCell="A4" sqref="A4:L4"/>
    </sheetView>
  </sheetViews>
  <sheetFormatPr defaultColWidth="11.625" defaultRowHeight="12.75"/>
  <cols>
    <col min="1" max="2" width="9.125" style="1" customWidth="1"/>
    <col min="3" max="3" width="67.75390625" style="1" customWidth="1"/>
    <col min="4" max="4" width="26.00390625" style="2" customWidth="1"/>
    <col min="5" max="5" width="24.375" style="2" customWidth="1"/>
    <col min="6" max="6" width="23.75390625" style="2" customWidth="1"/>
    <col min="7" max="7" width="25.00390625" style="2" customWidth="1"/>
    <col min="8" max="8" width="27.25390625" style="2" customWidth="1"/>
    <col min="9" max="9" width="24.125" style="2" customWidth="1"/>
    <col min="10" max="10" width="27.875" style="2" customWidth="1"/>
    <col min="11" max="11" width="24.125" style="2" customWidth="1"/>
    <col min="12" max="12" width="23.25390625" style="2" customWidth="1"/>
    <col min="13" max="13" width="12.625" style="0" customWidth="1"/>
    <col min="14" max="14" width="12.125" style="0" customWidth="1"/>
    <col min="15" max="15" width="12.00390625" style="0" customWidth="1"/>
    <col min="16" max="16" width="13.125" style="0" customWidth="1"/>
    <col min="17" max="254" width="9.125" style="0" customWidth="1"/>
  </cols>
  <sheetData>
    <row r="1" spans="1:16" ht="23.25" customHeight="1">
      <c r="A1" s="3" t="s">
        <v>0</v>
      </c>
      <c r="B1" s="3"/>
      <c r="C1" s="3"/>
      <c r="D1" s="4"/>
      <c r="E1" s="4"/>
      <c r="F1" s="4"/>
      <c r="G1" s="4"/>
      <c r="H1" s="5"/>
      <c r="I1" s="6" t="s">
        <v>1</v>
      </c>
      <c r="J1" s="6"/>
      <c r="K1" s="6"/>
      <c r="L1" s="6"/>
      <c r="M1" s="7"/>
      <c r="N1" s="7"/>
      <c r="O1" s="7"/>
      <c r="P1" s="7"/>
    </row>
    <row r="2" spans="1:16" ht="23.25" customHeight="1">
      <c r="A2" s="3"/>
      <c r="B2" s="3"/>
      <c r="C2" s="3"/>
      <c r="D2" s="4"/>
      <c r="E2" s="4"/>
      <c r="F2" s="4"/>
      <c r="G2" s="4"/>
      <c r="H2" s="5"/>
      <c r="I2" s="6" t="s">
        <v>2</v>
      </c>
      <c r="J2" s="6"/>
      <c r="K2" s="6"/>
      <c r="L2" s="6"/>
      <c r="M2" s="7"/>
      <c r="N2" s="7"/>
      <c r="O2" s="7"/>
      <c r="P2" s="7"/>
    </row>
    <row r="3" spans="1:16" ht="24" customHeight="1">
      <c r="A3" s="3"/>
      <c r="B3" s="3"/>
      <c r="C3" s="3"/>
      <c r="D3" s="4"/>
      <c r="E3" s="4"/>
      <c r="F3" s="4"/>
      <c r="G3"/>
      <c r="H3" s="5"/>
      <c r="I3" s="8" t="s">
        <v>3</v>
      </c>
      <c r="J3" s="8"/>
      <c r="K3" s="8"/>
      <c r="L3" s="8"/>
      <c r="M3" s="7"/>
      <c r="N3" s="7"/>
      <c r="O3" s="7"/>
      <c r="P3" s="7"/>
    </row>
    <row r="4" spans="1:16" ht="28.5" customHeight="1">
      <c r="A4" s="253" t="s">
        <v>4</v>
      </c>
      <c r="B4" s="253"/>
      <c r="C4" s="253"/>
      <c r="D4" s="253"/>
      <c r="E4" s="253"/>
      <c r="F4" s="253"/>
      <c r="G4" s="253"/>
      <c r="H4" s="253"/>
      <c r="I4" s="253"/>
      <c r="J4" s="253"/>
      <c r="K4" s="253"/>
      <c r="L4" s="253"/>
      <c r="M4" s="7"/>
      <c r="N4" s="7"/>
      <c r="O4" s="7"/>
      <c r="P4" s="7"/>
    </row>
    <row r="5" spans="1:16" ht="23.25" customHeight="1">
      <c r="A5" s="253" t="s">
        <v>5</v>
      </c>
      <c r="B5" s="253"/>
      <c r="C5" s="253"/>
      <c r="D5" s="253"/>
      <c r="E5" s="253"/>
      <c r="F5" s="253"/>
      <c r="G5" s="253"/>
      <c r="H5" s="253"/>
      <c r="I5" s="253"/>
      <c r="J5" s="253"/>
      <c r="K5" s="253"/>
      <c r="L5" s="253"/>
      <c r="M5" s="7"/>
      <c r="N5" s="7"/>
      <c r="O5" s="7"/>
      <c r="P5" s="7"/>
    </row>
    <row r="6" spans="1:16" ht="27" customHeight="1">
      <c r="A6" s="3"/>
      <c r="B6" s="3"/>
      <c r="C6" s="3"/>
      <c r="D6" s="9"/>
      <c r="E6" s="9"/>
      <c r="F6" s="9"/>
      <c r="G6" s="9"/>
      <c r="H6" s="10"/>
      <c r="I6" s="9"/>
      <c r="J6" s="4"/>
      <c r="K6" s="4"/>
      <c r="L6" s="11" t="s">
        <v>6</v>
      </c>
      <c r="M6" s="7"/>
      <c r="N6" s="7"/>
      <c r="O6" s="7"/>
      <c r="P6" s="7"/>
    </row>
    <row r="7" spans="1:13" ht="28.5" customHeight="1">
      <c r="A7" s="254" t="s">
        <v>7</v>
      </c>
      <c r="B7" s="254"/>
      <c r="C7" s="254"/>
      <c r="D7" s="255" t="s">
        <v>8</v>
      </c>
      <c r="E7" s="256" t="s">
        <v>9</v>
      </c>
      <c r="F7" s="256"/>
      <c r="G7" s="255" t="s">
        <v>10</v>
      </c>
      <c r="H7" s="256" t="s">
        <v>9</v>
      </c>
      <c r="I7" s="256"/>
      <c r="J7" s="255" t="s">
        <v>11</v>
      </c>
      <c r="K7" s="257" t="s">
        <v>9</v>
      </c>
      <c r="L7" s="257"/>
      <c r="M7" s="12"/>
    </row>
    <row r="8" spans="1:13" ht="12.75" customHeight="1">
      <c r="A8" s="254"/>
      <c r="B8" s="254"/>
      <c r="C8" s="254"/>
      <c r="D8" s="255"/>
      <c r="E8" s="258" t="s">
        <v>12</v>
      </c>
      <c r="F8" s="259" t="s">
        <v>13</v>
      </c>
      <c r="G8" s="255"/>
      <c r="H8" s="260" t="s">
        <v>12</v>
      </c>
      <c r="I8" s="261" t="s">
        <v>13</v>
      </c>
      <c r="J8" s="255"/>
      <c r="K8" s="262" t="s">
        <v>12</v>
      </c>
      <c r="L8" s="263" t="s">
        <v>13</v>
      </c>
      <c r="M8" s="12"/>
    </row>
    <row r="9" spans="1:13" s="7" customFormat="1" ht="39" customHeight="1">
      <c r="A9" s="254"/>
      <c r="B9" s="254"/>
      <c r="C9" s="254"/>
      <c r="D9" s="255"/>
      <c r="E9" s="258"/>
      <c r="F9" s="259"/>
      <c r="G9" s="255"/>
      <c r="H9" s="260"/>
      <c r="I9" s="261"/>
      <c r="J9" s="255"/>
      <c r="K9" s="262"/>
      <c r="L9" s="263"/>
      <c r="M9" s="12"/>
    </row>
    <row r="10" spans="1:12" s="7" customFormat="1" ht="22.5" customHeight="1">
      <c r="A10" s="264" t="s">
        <v>14</v>
      </c>
      <c r="B10" s="264"/>
      <c r="C10" s="264"/>
      <c r="D10" s="13"/>
      <c r="E10" s="265"/>
      <c r="F10" s="266"/>
      <c r="G10" s="13"/>
      <c r="H10" s="267"/>
      <c r="I10" s="268"/>
      <c r="J10" s="13"/>
      <c r="K10" s="265"/>
      <c r="L10" s="269"/>
    </row>
    <row r="11" spans="1:12" s="7" customFormat="1" ht="18" customHeight="1">
      <c r="A11" s="270" t="s">
        <v>15</v>
      </c>
      <c r="B11" s="270"/>
      <c r="C11" s="270"/>
      <c r="D11" s="14"/>
      <c r="E11" s="265"/>
      <c r="F11" s="266"/>
      <c r="G11" s="14"/>
      <c r="H11" s="267"/>
      <c r="I11" s="268"/>
      <c r="J11" s="14"/>
      <c r="K11" s="265"/>
      <c r="L11" s="269"/>
    </row>
    <row r="12" spans="1:12" s="7" customFormat="1" ht="21.75" customHeight="1">
      <c r="A12" s="271" t="s">
        <v>16</v>
      </c>
      <c r="B12" s="271"/>
      <c r="C12" s="271"/>
      <c r="D12" s="15">
        <f>E12+F12</f>
        <v>16841330</v>
      </c>
      <c r="E12" s="16">
        <f>E13+E19</f>
        <v>16841330</v>
      </c>
      <c r="F12" s="17">
        <v>0</v>
      </c>
      <c r="G12" s="15">
        <f aca="true" t="shared" si="0" ref="G12:G19">H12+I12</f>
        <v>16841330</v>
      </c>
      <c r="H12" s="18">
        <f>H13+H19</f>
        <v>16841330</v>
      </c>
      <c r="I12" s="19">
        <v>0</v>
      </c>
      <c r="J12" s="15">
        <f aca="true" t="shared" si="1" ref="J12:J32">K12+L12</f>
        <v>16255177.59</v>
      </c>
      <c r="K12" s="20">
        <f>K19+K13</f>
        <v>16255177.59</v>
      </c>
      <c r="L12" s="19">
        <v>0</v>
      </c>
    </row>
    <row r="13" spans="1:12" s="7" customFormat="1" ht="21.75" customHeight="1">
      <c r="A13" s="272" t="s">
        <v>17</v>
      </c>
      <c r="B13" s="272"/>
      <c r="C13" s="272"/>
      <c r="D13" s="21">
        <f>D14</f>
        <v>15593630</v>
      </c>
      <c r="E13" s="22">
        <f>E14</f>
        <v>15593630</v>
      </c>
      <c r="F13" s="23">
        <v>0</v>
      </c>
      <c r="G13" s="21">
        <f t="shared" si="0"/>
        <v>15593630</v>
      </c>
      <c r="H13" s="24">
        <f>H14</f>
        <v>15593630</v>
      </c>
      <c r="I13" s="25">
        <v>0</v>
      </c>
      <c r="J13" s="21">
        <f t="shared" si="1"/>
        <v>15171592.29</v>
      </c>
      <c r="K13" s="26">
        <f>K14</f>
        <v>15171592.29</v>
      </c>
      <c r="L13" s="25">
        <v>0</v>
      </c>
    </row>
    <row r="14" spans="1:12" s="7" customFormat="1" ht="21.75" customHeight="1">
      <c r="A14" s="273" t="s">
        <v>18</v>
      </c>
      <c r="B14" s="273"/>
      <c r="C14" s="273"/>
      <c r="D14" s="21">
        <f>D15+D16+D17+D18</f>
        <v>15593630</v>
      </c>
      <c r="E14" s="22">
        <f>E15+E16+E17+E18</f>
        <v>15593630</v>
      </c>
      <c r="F14" s="23">
        <v>0</v>
      </c>
      <c r="G14" s="21">
        <f t="shared" si="0"/>
        <v>15593630</v>
      </c>
      <c r="H14" s="24">
        <f>H15+H16+H17+H18</f>
        <v>15593630</v>
      </c>
      <c r="I14" s="25">
        <v>0</v>
      </c>
      <c r="J14" s="27">
        <f t="shared" si="1"/>
        <v>15171592.29</v>
      </c>
      <c r="K14" s="26">
        <f>K15+K16+K17+K18</f>
        <v>15171592.29</v>
      </c>
      <c r="L14" s="25">
        <v>0</v>
      </c>
    </row>
    <row r="15" spans="1:12" s="7" customFormat="1" ht="24.75" customHeight="1">
      <c r="A15" s="274" t="s">
        <v>19</v>
      </c>
      <c r="B15" s="274"/>
      <c r="C15" s="274"/>
      <c r="D15" s="27">
        <f>E15</f>
        <v>1272500</v>
      </c>
      <c r="E15" s="28">
        <v>1272500</v>
      </c>
      <c r="F15" s="29">
        <v>0</v>
      </c>
      <c r="G15" s="27">
        <f t="shared" si="0"/>
        <v>1272500</v>
      </c>
      <c r="H15" s="30">
        <v>1272500</v>
      </c>
      <c r="I15" s="31">
        <v>0</v>
      </c>
      <c r="J15" s="27">
        <f t="shared" si="1"/>
        <v>1092833.46</v>
      </c>
      <c r="K15" s="32">
        <v>1092833.46</v>
      </c>
      <c r="L15" s="31">
        <v>0</v>
      </c>
    </row>
    <row r="16" spans="1:12" s="7" customFormat="1" ht="26.25" customHeight="1">
      <c r="A16" s="274" t="s">
        <v>20</v>
      </c>
      <c r="B16" s="274"/>
      <c r="C16" s="274"/>
      <c r="D16" s="27">
        <f>E16</f>
        <v>11685630</v>
      </c>
      <c r="E16" s="28">
        <v>11685630</v>
      </c>
      <c r="F16" s="29">
        <v>0</v>
      </c>
      <c r="G16" s="27">
        <f t="shared" si="0"/>
        <v>11685630</v>
      </c>
      <c r="H16" s="30">
        <v>11685630</v>
      </c>
      <c r="I16" s="31">
        <v>0</v>
      </c>
      <c r="J16" s="27">
        <f t="shared" si="1"/>
        <v>11742235.99</v>
      </c>
      <c r="K16" s="32">
        <v>11742235.99</v>
      </c>
      <c r="L16" s="31">
        <v>0</v>
      </c>
    </row>
    <row r="17" spans="1:12" s="7" customFormat="1" ht="28.5" customHeight="1">
      <c r="A17" s="274" t="s">
        <v>21</v>
      </c>
      <c r="B17" s="274"/>
      <c r="C17" s="274"/>
      <c r="D17" s="27">
        <f>E17</f>
        <v>166960</v>
      </c>
      <c r="E17" s="28">
        <v>166960</v>
      </c>
      <c r="F17" s="29">
        <v>0</v>
      </c>
      <c r="G17" s="27">
        <f t="shared" si="0"/>
        <v>166960</v>
      </c>
      <c r="H17" s="30">
        <v>166960</v>
      </c>
      <c r="I17" s="31">
        <v>0</v>
      </c>
      <c r="J17" s="27">
        <f t="shared" si="1"/>
        <v>233431.19</v>
      </c>
      <c r="K17" s="32">
        <v>233431.19</v>
      </c>
      <c r="L17" s="31">
        <v>0</v>
      </c>
    </row>
    <row r="18" spans="1:12" s="7" customFormat="1" ht="24.75" customHeight="1">
      <c r="A18" s="274" t="s">
        <v>22</v>
      </c>
      <c r="B18" s="274"/>
      <c r="C18" s="274"/>
      <c r="D18" s="27">
        <f>E18</f>
        <v>2468540</v>
      </c>
      <c r="E18" s="28">
        <v>2468540</v>
      </c>
      <c r="F18" s="29">
        <v>0</v>
      </c>
      <c r="G18" s="27">
        <f t="shared" si="0"/>
        <v>2468540</v>
      </c>
      <c r="H18" s="30">
        <v>2468540</v>
      </c>
      <c r="I18" s="31">
        <v>0</v>
      </c>
      <c r="J18" s="27">
        <f t="shared" si="1"/>
        <v>2103091.65</v>
      </c>
      <c r="K18" s="32">
        <v>2103091.65</v>
      </c>
      <c r="L18" s="31">
        <v>0</v>
      </c>
    </row>
    <row r="19" spans="1:12" s="39" customFormat="1" ht="24.75" customHeight="1">
      <c r="A19" s="275" t="s">
        <v>23</v>
      </c>
      <c r="B19" s="275"/>
      <c r="C19" s="275"/>
      <c r="D19" s="33">
        <f>D20</f>
        <v>1247700</v>
      </c>
      <c r="E19" s="34">
        <f>E20</f>
        <v>1247700</v>
      </c>
      <c r="F19" s="35">
        <v>0</v>
      </c>
      <c r="G19" s="33">
        <f t="shared" si="0"/>
        <v>1247700</v>
      </c>
      <c r="H19" s="36">
        <f>H20</f>
        <v>1247700</v>
      </c>
      <c r="I19" s="37">
        <v>0</v>
      </c>
      <c r="J19" s="33">
        <f t="shared" si="1"/>
        <v>1083585.3</v>
      </c>
      <c r="K19" s="38">
        <f>K20</f>
        <v>1083585.3</v>
      </c>
      <c r="L19" s="34">
        <v>0</v>
      </c>
    </row>
    <row r="20" spans="1:12" ht="27" customHeight="1">
      <c r="A20" s="276" t="s">
        <v>24</v>
      </c>
      <c r="B20" s="276"/>
      <c r="C20" s="276"/>
      <c r="D20" s="27">
        <f>SUM(D21:D32)</f>
        <v>1247700</v>
      </c>
      <c r="E20" s="28">
        <f>E21+E22+E23+E24+E25+E26+E27+E28+E29+E30+E31+E32</f>
        <v>1247700</v>
      </c>
      <c r="F20" s="29">
        <v>0</v>
      </c>
      <c r="G20" s="27">
        <f aca="true" t="shared" si="2" ref="G20:G37">H20</f>
        <v>1247700</v>
      </c>
      <c r="H20" s="30">
        <f>H21+H22+H23+H24+H25+H26+H27+H28+H29+H30+H31+H32</f>
        <v>1247700</v>
      </c>
      <c r="I20" s="28">
        <v>0</v>
      </c>
      <c r="J20" s="27">
        <f t="shared" si="1"/>
        <v>1083585.3</v>
      </c>
      <c r="K20" s="32">
        <v>1083585.3</v>
      </c>
      <c r="L20" s="28">
        <v>0</v>
      </c>
    </row>
    <row r="21" spans="1:12" ht="39" customHeight="1">
      <c r="A21" s="277" t="s">
        <v>25</v>
      </c>
      <c r="B21" s="277"/>
      <c r="C21" s="277"/>
      <c r="D21" s="27">
        <f aca="true" t="shared" si="3" ref="D21:D33">E21</f>
        <v>397700</v>
      </c>
      <c r="E21" s="28">
        <v>397700</v>
      </c>
      <c r="F21" s="29">
        <v>0</v>
      </c>
      <c r="G21" s="27">
        <f t="shared" si="2"/>
        <v>397700</v>
      </c>
      <c r="H21" s="30">
        <v>397700</v>
      </c>
      <c r="I21" s="28">
        <v>0</v>
      </c>
      <c r="J21" s="40">
        <f t="shared" si="1"/>
        <v>293381.15</v>
      </c>
      <c r="K21" s="32">
        <v>293381.15</v>
      </c>
      <c r="L21" s="28">
        <v>0</v>
      </c>
    </row>
    <row r="22" spans="1:12" ht="42" customHeight="1">
      <c r="A22" s="277" t="s">
        <v>26</v>
      </c>
      <c r="B22" s="277"/>
      <c r="C22" s="277"/>
      <c r="D22" s="27">
        <f t="shared" si="3"/>
        <v>542000</v>
      </c>
      <c r="E22" s="28">
        <v>542000</v>
      </c>
      <c r="F22" s="29">
        <v>0</v>
      </c>
      <c r="G22" s="27">
        <f t="shared" si="2"/>
        <v>542000</v>
      </c>
      <c r="H22" s="30">
        <v>542000</v>
      </c>
      <c r="I22" s="28">
        <v>0</v>
      </c>
      <c r="J22" s="40">
        <f t="shared" si="1"/>
        <v>455456.88</v>
      </c>
      <c r="K22" s="32">
        <v>455456.88</v>
      </c>
      <c r="L22" s="28">
        <v>0</v>
      </c>
    </row>
    <row r="23" spans="1:12" ht="39" customHeight="1">
      <c r="A23" s="277" t="s">
        <v>27</v>
      </c>
      <c r="B23" s="277"/>
      <c r="C23" s="277"/>
      <c r="D23" s="27">
        <f t="shared" si="3"/>
        <v>10000</v>
      </c>
      <c r="E23" s="28">
        <v>10000</v>
      </c>
      <c r="F23" s="29">
        <v>0</v>
      </c>
      <c r="G23" s="27">
        <f t="shared" si="2"/>
        <v>10000</v>
      </c>
      <c r="H23" s="30">
        <v>10000</v>
      </c>
      <c r="I23" s="28">
        <v>0</v>
      </c>
      <c r="J23" s="40">
        <f t="shared" si="1"/>
        <v>5403.2</v>
      </c>
      <c r="K23" s="32">
        <v>5403.2</v>
      </c>
      <c r="L23" s="28">
        <v>0</v>
      </c>
    </row>
    <row r="24" spans="1:12" ht="41.25" customHeight="1">
      <c r="A24" s="277" t="s">
        <v>28</v>
      </c>
      <c r="B24" s="277"/>
      <c r="C24" s="277"/>
      <c r="D24" s="27">
        <f t="shared" si="3"/>
        <v>86000</v>
      </c>
      <c r="E24" s="28">
        <v>86000</v>
      </c>
      <c r="F24" s="29">
        <v>0</v>
      </c>
      <c r="G24" s="27">
        <f t="shared" si="2"/>
        <v>86000</v>
      </c>
      <c r="H24" s="30">
        <v>86000</v>
      </c>
      <c r="I24" s="28">
        <v>0</v>
      </c>
      <c r="J24" s="40">
        <f t="shared" si="1"/>
        <v>86087.62</v>
      </c>
      <c r="K24" s="32">
        <v>86087.62</v>
      </c>
      <c r="L24" s="28">
        <v>0</v>
      </c>
    </row>
    <row r="25" spans="1:12" ht="43.5" customHeight="1">
      <c r="A25" s="277" t="s">
        <v>29</v>
      </c>
      <c r="B25" s="277"/>
      <c r="C25" s="277"/>
      <c r="D25" s="27">
        <f t="shared" si="3"/>
        <v>80000</v>
      </c>
      <c r="E25" s="28">
        <v>80000</v>
      </c>
      <c r="F25" s="29">
        <v>0</v>
      </c>
      <c r="G25" s="27">
        <f t="shared" si="2"/>
        <v>80000</v>
      </c>
      <c r="H25" s="30">
        <v>80000</v>
      </c>
      <c r="I25" s="28">
        <v>0</v>
      </c>
      <c r="J25" s="40">
        <f t="shared" si="1"/>
        <v>61060.44</v>
      </c>
      <c r="K25" s="32">
        <v>61060.44</v>
      </c>
      <c r="L25" s="28">
        <v>0</v>
      </c>
    </row>
    <row r="26" spans="1:12" ht="42" customHeight="1">
      <c r="A26" s="277" t="s">
        <v>30</v>
      </c>
      <c r="B26" s="277"/>
      <c r="C26" s="277"/>
      <c r="D26" s="27">
        <f t="shared" si="3"/>
        <v>63000</v>
      </c>
      <c r="E26" s="28">
        <v>63000</v>
      </c>
      <c r="F26" s="29">
        <v>0</v>
      </c>
      <c r="G26" s="27">
        <f t="shared" si="2"/>
        <v>63000</v>
      </c>
      <c r="H26" s="30">
        <v>63000</v>
      </c>
      <c r="I26" s="28">
        <v>0</v>
      </c>
      <c r="J26" s="40">
        <f t="shared" si="1"/>
        <v>45297.99</v>
      </c>
      <c r="K26" s="32">
        <v>45297.99</v>
      </c>
      <c r="L26" s="28">
        <v>0</v>
      </c>
    </row>
    <row r="27" spans="1:12" ht="39" customHeight="1">
      <c r="A27" s="277" t="s">
        <v>31</v>
      </c>
      <c r="B27" s="277"/>
      <c r="C27" s="277"/>
      <c r="D27" s="27">
        <f t="shared" si="3"/>
        <v>0</v>
      </c>
      <c r="E27" s="28">
        <v>0</v>
      </c>
      <c r="F27" s="29">
        <v>0</v>
      </c>
      <c r="G27" s="27">
        <f t="shared" si="2"/>
        <v>0</v>
      </c>
      <c r="H27" s="30">
        <v>0</v>
      </c>
      <c r="I27" s="28">
        <v>0</v>
      </c>
      <c r="J27" s="41">
        <f t="shared" si="1"/>
        <v>456</v>
      </c>
      <c r="K27" s="42">
        <v>456</v>
      </c>
      <c r="L27" s="43">
        <v>0</v>
      </c>
    </row>
    <row r="28" spans="1:12" ht="41.25" customHeight="1">
      <c r="A28" s="277" t="s">
        <v>32</v>
      </c>
      <c r="B28" s="277"/>
      <c r="C28" s="277"/>
      <c r="D28" s="27">
        <f t="shared" si="3"/>
        <v>0</v>
      </c>
      <c r="E28" s="28">
        <v>0</v>
      </c>
      <c r="F28" s="29">
        <v>0</v>
      </c>
      <c r="G28" s="27">
        <f t="shared" si="2"/>
        <v>0</v>
      </c>
      <c r="H28" s="30">
        <v>0</v>
      </c>
      <c r="I28" s="28">
        <v>0</v>
      </c>
      <c r="J28" s="40">
        <f t="shared" si="1"/>
        <v>46</v>
      </c>
      <c r="K28" s="32">
        <v>46</v>
      </c>
      <c r="L28" s="28">
        <v>0</v>
      </c>
    </row>
    <row r="29" spans="1:25" ht="41.25" customHeight="1">
      <c r="A29" s="277" t="s">
        <v>33</v>
      </c>
      <c r="B29" s="277"/>
      <c r="C29" s="277"/>
      <c r="D29" s="27">
        <f t="shared" si="3"/>
        <v>2000</v>
      </c>
      <c r="E29" s="28">
        <v>2000</v>
      </c>
      <c r="F29" s="29">
        <v>0</v>
      </c>
      <c r="G29" s="27">
        <f t="shared" si="2"/>
        <v>2000</v>
      </c>
      <c r="H29" s="30">
        <v>2000</v>
      </c>
      <c r="I29" s="28">
        <v>0</v>
      </c>
      <c r="J29" s="40">
        <f t="shared" si="1"/>
        <v>2273</v>
      </c>
      <c r="K29" s="32">
        <v>2273</v>
      </c>
      <c r="L29" s="28">
        <v>0</v>
      </c>
      <c r="M29" s="7"/>
      <c r="N29" s="7"/>
      <c r="O29" s="7"/>
      <c r="P29" s="7"/>
      <c r="Q29" s="7"/>
      <c r="R29" s="7"/>
      <c r="S29" s="7"/>
      <c r="T29" s="7"/>
      <c r="U29" s="7"/>
      <c r="V29" s="7"/>
      <c r="W29" s="7"/>
      <c r="X29" s="7"/>
      <c r="Y29" s="7"/>
    </row>
    <row r="30" spans="1:12" s="7" customFormat="1" ht="41.25" customHeight="1">
      <c r="A30" s="277" t="s">
        <v>34</v>
      </c>
      <c r="B30" s="277"/>
      <c r="C30" s="277"/>
      <c r="D30" s="27">
        <f t="shared" si="3"/>
        <v>30000</v>
      </c>
      <c r="E30" s="28">
        <v>30000</v>
      </c>
      <c r="F30" s="29">
        <v>0</v>
      </c>
      <c r="G30" s="27">
        <f t="shared" si="2"/>
        <v>30000</v>
      </c>
      <c r="H30" s="30">
        <v>30000</v>
      </c>
      <c r="I30" s="28">
        <v>0</v>
      </c>
      <c r="J30" s="40">
        <f t="shared" si="1"/>
        <v>33706</v>
      </c>
      <c r="K30" s="32">
        <v>33706</v>
      </c>
      <c r="L30" s="28">
        <v>0</v>
      </c>
    </row>
    <row r="31" spans="1:12" s="7" customFormat="1" ht="36.75" customHeight="1">
      <c r="A31" s="277" t="s">
        <v>35</v>
      </c>
      <c r="B31" s="277"/>
      <c r="C31" s="277"/>
      <c r="D31" s="27">
        <f t="shared" si="3"/>
        <v>18800</v>
      </c>
      <c r="E31" s="28">
        <v>18800</v>
      </c>
      <c r="F31" s="29">
        <v>0</v>
      </c>
      <c r="G31" s="27">
        <f t="shared" si="2"/>
        <v>18800</v>
      </c>
      <c r="H31" s="30">
        <v>18800</v>
      </c>
      <c r="I31" s="28">
        <v>0</v>
      </c>
      <c r="J31" s="40">
        <f t="shared" si="1"/>
        <v>17205</v>
      </c>
      <c r="K31" s="32">
        <v>17205</v>
      </c>
      <c r="L31" s="28">
        <v>0</v>
      </c>
    </row>
    <row r="32" spans="1:12" s="7" customFormat="1" ht="39.75" customHeight="1">
      <c r="A32" s="278" t="s">
        <v>36</v>
      </c>
      <c r="B32" s="278"/>
      <c r="C32" s="278"/>
      <c r="D32" s="44">
        <f t="shared" si="3"/>
        <v>18200</v>
      </c>
      <c r="E32" s="45">
        <v>18200</v>
      </c>
      <c r="F32" s="29">
        <v>0</v>
      </c>
      <c r="G32" s="44">
        <f t="shared" si="2"/>
        <v>18200</v>
      </c>
      <c r="H32" s="46">
        <v>18200</v>
      </c>
      <c r="I32" s="28">
        <v>0</v>
      </c>
      <c r="J32" s="47">
        <f t="shared" si="1"/>
        <v>83212.02</v>
      </c>
      <c r="K32" s="48">
        <v>83212.02</v>
      </c>
      <c r="L32" s="49">
        <v>0</v>
      </c>
    </row>
    <row r="33" spans="1:12" s="7" customFormat="1" ht="24" customHeight="1">
      <c r="A33" s="279" t="s">
        <v>37</v>
      </c>
      <c r="B33" s="279"/>
      <c r="C33" s="279"/>
      <c r="D33" s="50">
        <f t="shared" si="3"/>
        <v>27000</v>
      </c>
      <c r="E33" s="51">
        <f>E36</f>
        <v>27000</v>
      </c>
      <c r="F33" s="52">
        <f>F36+F43</f>
        <v>0</v>
      </c>
      <c r="G33" s="50">
        <f t="shared" si="2"/>
        <v>27000</v>
      </c>
      <c r="H33" s="53">
        <f>H36</f>
        <v>27000</v>
      </c>
      <c r="I33" s="54">
        <f>I36+I43</f>
        <v>0</v>
      </c>
      <c r="J33" s="50">
        <f>J36</f>
        <v>31357</v>
      </c>
      <c r="K33" s="55">
        <f>K36</f>
        <v>31357</v>
      </c>
      <c r="L33" s="56">
        <v>0</v>
      </c>
    </row>
    <row r="34" spans="1:12" s="7" customFormat="1" ht="24.75" customHeight="1">
      <c r="A34" s="280" t="s">
        <v>38</v>
      </c>
      <c r="B34" s="280"/>
      <c r="C34" s="280"/>
      <c r="D34" s="57">
        <f>D35</f>
        <v>27000</v>
      </c>
      <c r="E34" s="58">
        <f>E35</f>
        <v>27000</v>
      </c>
      <c r="F34" s="59">
        <v>0</v>
      </c>
      <c r="G34" s="15">
        <f t="shared" si="2"/>
        <v>27000</v>
      </c>
      <c r="H34" s="60">
        <f>H35</f>
        <v>27000</v>
      </c>
      <c r="I34" s="61">
        <f>I35</f>
        <v>0</v>
      </c>
      <c r="J34" s="57">
        <f>K34</f>
        <v>31357</v>
      </c>
      <c r="K34" s="62">
        <f>K35</f>
        <v>31357</v>
      </c>
      <c r="L34" s="63">
        <v>0</v>
      </c>
    </row>
    <row r="35" spans="1:12" s="7" customFormat="1" ht="21.75" customHeight="1">
      <c r="A35" s="281" t="s">
        <v>39</v>
      </c>
      <c r="B35" s="281"/>
      <c r="C35" s="281"/>
      <c r="D35" s="21">
        <f>D36</f>
        <v>27000</v>
      </c>
      <c r="E35" s="22">
        <f>E36</f>
        <v>27000</v>
      </c>
      <c r="F35" s="23">
        <v>0</v>
      </c>
      <c r="G35" s="21">
        <f t="shared" si="2"/>
        <v>27000</v>
      </c>
      <c r="H35" s="24">
        <f>H36</f>
        <v>27000</v>
      </c>
      <c r="I35" s="25">
        <f>I36</f>
        <v>0</v>
      </c>
      <c r="J35" s="21">
        <f>K35</f>
        <v>31357</v>
      </c>
      <c r="K35" s="64">
        <f>K36</f>
        <v>31357</v>
      </c>
      <c r="L35" s="65">
        <v>0</v>
      </c>
    </row>
    <row r="36" spans="1:12" s="7" customFormat="1" ht="21.75" customHeight="1">
      <c r="A36" s="282" t="s">
        <v>40</v>
      </c>
      <c r="B36" s="282"/>
      <c r="C36" s="282"/>
      <c r="D36" s="27">
        <f>E36</f>
        <v>27000</v>
      </c>
      <c r="E36" s="28">
        <v>27000</v>
      </c>
      <c r="F36" s="29">
        <v>0</v>
      </c>
      <c r="G36" s="27">
        <f t="shared" si="2"/>
        <v>27000</v>
      </c>
      <c r="H36" s="30">
        <v>27000</v>
      </c>
      <c r="I36" s="66">
        <v>0</v>
      </c>
      <c r="J36" s="27">
        <f>K36</f>
        <v>31357</v>
      </c>
      <c r="K36" s="67">
        <v>31357</v>
      </c>
      <c r="L36" s="68">
        <v>0</v>
      </c>
    </row>
    <row r="37" spans="1:12" s="70" customFormat="1" ht="33" customHeight="1">
      <c r="A37" s="283" t="s">
        <v>41</v>
      </c>
      <c r="B37" s="283"/>
      <c r="C37" s="283"/>
      <c r="D37" s="50">
        <f>E37</f>
        <v>16868330</v>
      </c>
      <c r="E37" s="50">
        <f>E12+E33</f>
        <v>16868330</v>
      </c>
      <c r="F37" s="69">
        <v>0</v>
      </c>
      <c r="G37" s="50">
        <f t="shared" si="2"/>
        <v>16868330</v>
      </c>
      <c r="H37" s="50">
        <f>H12+H33</f>
        <v>16868330</v>
      </c>
      <c r="I37" s="50">
        <v>0</v>
      </c>
      <c r="J37" s="50">
        <f>K37</f>
        <v>16286534.59</v>
      </c>
      <c r="K37" s="50">
        <f>K33+K12</f>
        <v>16286534.59</v>
      </c>
      <c r="L37" s="50">
        <v>0</v>
      </c>
    </row>
    <row r="38" spans="1:12" s="73" customFormat="1" ht="56.25" customHeight="1">
      <c r="A38" s="71"/>
      <c r="B38" s="71"/>
      <c r="C38" s="71"/>
      <c r="D38" s="59"/>
      <c r="E38" s="59"/>
      <c r="F38" s="59"/>
      <c r="G38" s="72">
        <v>2</v>
      </c>
      <c r="H38" s="59"/>
      <c r="I38" s="59"/>
      <c r="J38" s="59"/>
      <c r="K38" s="284" t="s">
        <v>42</v>
      </c>
      <c r="L38" s="284"/>
    </row>
    <row r="39" spans="1:12" s="70" customFormat="1" ht="22.5" customHeight="1">
      <c r="A39" s="254" t="s">
        <v>7</v>
      </c>
      <c r="B39" s="254"/>
      <c r="C39" s="254"/>
      <c r="D39" s="255" t="s">
        <v>8</v>
      </c>
      <c r="E39" s="285" t="s">
        <v>9</v>
      </c>
      <c r="F39" s="285"/>
      <c r="G39" s="255" t="s">
        <v>10</v>
      </c>
      <c r="H39" s="285" t="s">
        <v>9</v>
      </c>
      <c r="I39" s="285"/>
      <c r="J39" s="255" t="s">
        <v>11</v>
      </c>
      <c r="K39" s="257" t="s">
        <v>9</v>
      </c>
      <c r="L39" s="257"/>
    </row>
    <row r="40" spans="1:12" s="70" customFormat="1" ht="22.5" customHeight="1">
      <c r="A40" s="254"/>
      <c r="B40" s="254"/>
      <c r="C40" s="254"/>
      <c r="D40" s="255"/>
      <c r="E40" s="262" t="s">
        <v>12</v>
      </c>
      <c r="F40" s="261" t="s">
        <v>13</v>
      </c>
      <c r="G40" s="255"/>
      <c r="H40" s="258" t="s">
        <v>12</v>
      </c>
      <c r="I40" s="286" t="s">
        <v>13</v>
      </c>
      <c r="J40" s="255"/>
      <c r="K40" s="286" t="s">
        <v>12</v>
      </c>
      <c r="L40" s="287" t="s">
        <v>13</v>
      </c>
    </row>
    <row r="41" spans="1:12" s="70" customFormat="1" ht="24.75" customHeight="1">
      <c r="A41" s="254"/>
      <c r="B41" s="254"/>
      <c r="C41" s="254"/>
      <c r="D41" s="255"/>
      <c r="E41" s="262"/>
      <c r="F41" s="261"/>
      <c r="G41" s="255"/>
      <c r="H41" s="258"/>
      <c r="I41" s="286"/>
      <c r="J41" s="255"/>
      <c r="K41" s="286"/>
      <c r="L41" s="287"/>
    </row>
    <row r="42" spans="1:12" s="70" customFormat="1" ht="24.75" customHeight="1">
      <c r="A42" s="288" t="s">
        <v>14</v>
      </c>
      <c r="B42" s="288"/>
      <c r="C42" s="288"/>
      <c r="D42" s="74"/>
      <c r="E42" s="75"/>
      <c r="F42" s="61"/>
      <c r="G42" s="74"/>
      <c r="H42" s="76"/>
      <c r="I42" s="77"/>
      <c r="J42" s="74"/>
      <c r="K42" s="59"/>
      <c r="L42" s="58"/>
    </row>
    <row r="43" spans="1:20" s="7" customFormat="1" ht="30.75" customHeight="1">
      <c r="A43" s="289" t="s">
        <v>43</v>
      </c>
      <c r="B43" s="289"/>
      <c r="C43" s="289"/>
      <c r="D43" s="50">
        <f>E43+F43</f>
        <v>107989900</v>
      </c>
      <c r="E43" s="78">
        <f>E44</f>
        <v>107989900</v>
      </c>
      <c r="F43" s="51">
        <f>F44</f>
        <v>0</v>
      </c>
      <c r="G43" s="50">
        <f>G44</f>
        <v>107817276.23</v>
      </c>
      <c r="H43" s="55">
        <f>H44</f>
        <v>107817276.23</v>
      </c>
      <c r="I43" s="79">
        <v>0</v>
      </c>
      <c r="J43" s="50">
        <f aca="true" t="shared" si="4" ref="J43:J52">K43+L43</f>
        <v>107451329.07</v>
      </c>
      <c r="K43" s="80">
        <f>K45+K47</f>
        <v>107451329.07</v>
      </c>
      <c r="L43" s="79">
        <v>0</v>
      </c>
      <c r="M43" s="81"/>
      <c r="N43" s="82"/>
      <c r="O43" s="82"/>
      <c r="P43" s="82"/>
      <c r="Q43" s="82"/>
      <c r="R43" s="82"/>
      <c r="S43" s="82"/>
      <c r="T43" s="82"/>
    </row>
    <row r="44" spans="1:20" s="7" customFormat="1" ht="28.5" customHeight="1">
      <c r="A44" s="290" t="s">
        <v>44</v>
      </c>
      <c r="B44" s="290"/>
      <c r="C44" s="290"/>
      <c r="D44" s="50">
        <f>E44+F44</f>
        <v>107989900</v>
      </c>
      <c r="E44" s="78">
        <f>E45+E47</f>
        <v>107989900</v>
      </c>
      <c r="F44" s="51">
        <f>F45+F47</f>
        <v>0</v>
      </c>
      <c r="G44" s="50">
        <f>H44</f>
        <v>107817276.23</v>
      </c>
      <c r="H44" s="55">
        <f>H45+H47</f>
        <v>107817276.23</v>
      </c>
      <c r="I44" s="79">
        <v>0</v>
      </c>
      <c r="J44" s="50">
        <f t="shared" si="4"/>
        <v>107451329.07</v>
      </c>
      <c r="K44" s="80">
        <f>K45+K47</f>
        <v>107451329.07</v>
      </c>
      <c r="L44" s="79">
        <v>0</v>
      </c>
      <c r="M44" s="81"/>
      <c r="N44" s="82"/>
      <c r="O44" s="82"/>
      <c r="P44" s="82"/>
      <c r="Q44" s="82"/>
      <c r="R44" s="82"/>
      <c r="S44" s="82"/>
      <c r="T44" s="82"/>
    </row>
    <row r="45" spans="1:20" s="7" customFormat="1" ht="29.25" customHeight="1">
      <c r="A45" s="290" t="s">
        <v>45</v>
      </c>
      <c r="B45" s="290"/>
      <c r="C45" s="290"/>
      <c r="D45" s="50">
        <f>E45+F45</f>
        <v>13347220</v>
      </c>
      <c r="E45" s="78">
        <f>E46</f>
        <v>13347220</v>
      </c>
      <c r="F45" s="51">
        <v>0</v>
      </c>
      <c r="G45" s="50">
        <f>H45</f>
        <v>13347220</v>
      </c>
      <c r="H45" s="55">
        <f>H46</f>
        <v>13347220</v>
      </c>
      <c r="I45" s="79">
        <v>0</v>
      </c>
      <c r="J45" s="50">
        <f t="shared" si="4"/>
        <v>13347220</v>
      </c>
      <c r="K45" s="80">
        <f>K46</f>
        <v>13347220</v>
      </c>
      <c r="L45" s="79">
        <v>0</v>
      </c>
      <c r="M45" s="81"/>
      <c r="N45" s="82"/>
      <c r="O45" s="82"/>
      <c r="P45" s="82"/>
      <c r="Q45" s="82"/>
      <c r="R45" s="82"/>
      <c r="S45" s="82"/>
      <c r="T45" s="82"/>
    </row>
    <row r="46" spans="1:20" s="7" customFormat="1" ht="69.75" customHeight="1">
      <c r="A46" s="291" t="s">
        <v>46</v>
      </c>
      <c r="B46" s="291"/>
      <c r="C46" s="291"/>
      <c r="D46" s="74">
        <f>E46</f>
        <v>13347220</v>
      </c>
      <c r="E46" s="83">
        <v>13347220</v>
      </c>
      <c r="F46" s="84">
        <v>0</v>
      </c>
      <c r="G46" s="74">
        <f>H46</f>
        <v>13347220</v>
      </c>
      <c r="H46" s="85">
        <v>13347220</v>
      </c>
      <c r="I46" s="86">
        <v>0</v>
      </c>
      <c r="J46" s="74">
        <f t="shared" si="4"/>
        <v>13347220</v>
      </c>
      <c r="K46" s="87">
        <v>13347220</v>
      </c>
      <c r="L46" s="86">
        <v>0</v>
      </c>
      <c r="M46" s="81"/>
      <c r="N46" s="82"/>
      <c r="O46" s="82"/>
      <c r="P46" s="82"/>
      <c r="Q46" s="82"/>
      <c r="R46" s="82"/>
      <c r="S46" s="82"/>
      <c r="T46" s="82"/>
    </row>
    <row r="47" spans="1:20" s="7" customFormat="1" ht="31.5" customHeight="1">
      <c r="A47" s="292" t="s">
        <v>47</v>
      </c>
      <c r="B47" s="292"/>
      <c r="C47" s="292"/>
      <c r="D47" s="50">
        <f aca="true" t="shared" si="5" ref="D47:D53">E47+F47</f>
        <v>94642680</v>
      </c>
      <c r="E47" s="78">
        <f>E48+E49+E50+E51</f>
        <v>94642680</v>
      </c>
      <c r="F47" s="51">
        <f>F48+F49+F50+F51</f>
        <v>0</v>
      </c>
      <c r="G47" s="50">
        <f>H47</f>
        <v>94470056.23</v>
      </c>
      <c r="H47" s="55">
        <f>H48+H49+H50+H51+H52</f>
        <v>94470056.23</v>
      </c>
      <c r="I47" s="55">
        <f>I48+I49+I50+I51+I52</f>
        <v>0</v>
      </c>
      <c r="J47" s="50">
        <f t="shared" si="4"/>
        <v>94104109.07</v>
      </c>
      <c r="K47" s="79">
        <f>K48+K49+K50+K51+K52</f>
        <v>94104109.07</v>
      </c>
      <c r="L47" s="79">
        <f>L48+L49+L50+L51+L52</f>
        <v>0</v>
      </c>
      <c r="M47" s="81"/>
      <c r="N47" s="82"/>
      <c r="O47" s="82"/>
      <c r="P47" s="82"/>
      <c r="Q47" s="82"/>
      <c r="R47" s="82"/>
      <c r="S47" s="82"/>
      <c r="T47" s="82"/>
    </row>
    <row r="48" spans="1:20" s="7" customFormat="1" ht="59.25" customHeight="1">
      <c r="A48" s="293" t="s">
        <v>48</v>
      </c>
      <c r="B48" s="293"/>
      <c r="C48" s="293"/>
      <c r="D48" s="40">
        <f t="shared" si="5"/>
        <v>91540200</v>
      </c>
      <c r="E48" s="88">
        <v>91540200</v>
      </c>
      <c r="F48" s="37">
        <v>0</v>
      </c>
      <c r="G48" s="89">
        <f>H48+I48</f>
        <v>91027688</v>
      </c>
      <c r="H48" s="90">
        <v>91027688</v>
      </c>
      <c r="I48" s="90"/>
      <c r="J48" s="40">
        <f t="shared" si="4"/>
        <v>91027673.17</v>
      </c>
      <c r="K48" s="91">
        <v>91027673.17</v>
      </c>
      <c r="L48" s="92">
        <v>0</v>
      </c>
      <c r="M48" s="81"/>
      <c r="N48" s="82"/>
      <c r="O48" s="82"/>
      <c r="P48" s="82"/>
      <c r="Q48" s="82"/>
      <c r="R48" s="82"/>
      <c r="S48" s="82"/>
      <c r="T48" s="82"/>
    </row>
    <row r="49" spans="1:20" s="7" customFormat="1" ht="213" customHeight="1">
      <c r="A49" s="294" t="s">
        <v>49</v>
      </c>
      <c r="B49" s="294"/>
      <c r="C49" s="294"/>
      <c r="D49" s="40">
        <f t="shared" si="5"/>
        <v>200000</v>
      </c>
      <c r="E49" s="88">
        <v>200000</v>
      </c>
      <c r="F49" s="37">
        <v>0</v>
      </c>
      <c r="G49" s="74">
        <f>H49+I49</f>
        <v>186136.23</v>
      </c>
      <c r="H49" s="90">
        <v>186136.23</v>
      </c>
      <c r="I49" s="92">
        <v>0</v>
      </c>
      <c r="J49" s="40">
        <f t="shared" si="4"/>
        <v>186136.23</v>
      </c>
      <c r="K49" s="91">
        <v>186136.23</v>
      </c>
      <c r="L49" s="92">
        <v>0</v>
      </c>
      <c r="M49" s="81"/>
      <c r="N49" s="82"/>
      <c r="O49" s="82"/>
      <c r="P49" s="82"/>
      <c r="Q49" s="82"/>
      <c r="R49" s="82"/>
      <c r="S49" s="82"/>
      <c r="T49" s="82"/>
    </row>
    <row r="50" spans="1:20" s="93" customFormat="1" ht="24.75" customHeight="1">
      <c r="A50" s="295" t="s">
        <v>50</v>
      </c>
      <c r="B50" s="295"/>
      <c r="C50" s="295"/>
      <c r="D50" s="40">
        <f t="shared" si="5"/>
        <v>2320000</v>
      </c>
      <c r="E50" s="88">
        <v>2320000</v>
      </c>
      <c r="F50" s="37">
        <v>0</v>
      </c>
      <c r="G50" s="27">
        <f>H50+I50</f>
        <v>2497442</v>
      </c>
      <c r="H50" s="90">
        <v>2497442</v>
      </c>
      <c r="I50" s="92"/>
      <c r="J50" s="40">
        <f t="shared" si="4"/>
        <v>2284506.6</v>
      </c>
      <c r="K50" s="91">
        <v>2284506.6</v>
      </c>
      <c r="L50" s="92">
        <v>0</v>
      </c>
      <c r="M50" s="81"/>
      <c r="N50" s="82"/>
      <c r="O50" s="82"/>
      <c r="P50" s="82"/>
      <c r="Q50" s="82"/>
      <c r="R50" s="82"/>
      <c r="S50" s="82"/>
      <c r="T50" s="82"/>
    </row>
    <row r="51" spans="1:20" s="7" customFormat="1" ht="126.75" customHeight="1">
      <c r="A51" s="296" t="s">
        <v>51</v>
      </c>
      <c r="B51" s="296"/>
      <c r="C51" s="296"/>
      <c r="D51" s="40">
        <f t="shared" si="5"/>
        <v>582480</v>
      </c>
      <c r="E51" s="94">
        <v>582480</v>
      </c>
      <c r="F51" s="95">
        <v>0</v>
      </c>
      <c r="G51" s="96">
        <f>H51</f>
        <v>608790</v>
      </c>
      <c r="H51" s="97">
        <v>608790</v>
      </c>
      <c r="I51" s="98">
        <v>0</v>
      </c>
      <c r="J51" s="96">
        <f t="shared" si="4"/>
        <v>605793.07</v>
      </c>
      <c r="K51" s="48">
        <v>605793.07</v>
      </c>
      <c r="L51" s="98">
        <v>0</v>
      </c>
      <c r="M51" s="81"/>
      <c r="N51" s="82"/>
      <c r="O51" s="82"/>
      <c r="P51" s="82"/>
      <c r="Q51" s="82"/>
      <c r="R51" s="82"/>
      <c r="S51" s="82"/>
      <c r="T51" s="82"/>
    </row>
    <row r="52" spans="1:20" s="7" customFormat="1" ht="61.5" customHeight="1">
      <c r="A52" s="296" t="s">
        <v>52</v>
      </c>
      <c r="B52" s="296"/>
      <c r="C52" s="296"/>
      <c r="D52" s="40">
        <f t="shared" si="5"/>
        <v>0</v>
      </c>
      <c r="E52" s="94"/>
      <c r="F52" s="95"/>
      <c r="G52" s="96">
        <f>H52</f>
        <v>150000</v>
      </c>
      <c r="H52" s="97">
        <v>150000</v>
      </c>
      <c r="I52" s="98"/>
      <c r="J52" s="96">
        <f t="shared" si="4"/>
        <v>0</v>
      </c>
      <c r="K52" s="48">
        <v>0</v>
      </c>
      <c r="L52" s="98"/>
      <c r="M52" s="81"/>
      <c r="N52" s="82"/>
      <c r="O52" s="82"/>
      <c r="P52" s="82"/>
      <c r="Q52" s="82"/>
      <c r="R52" s="82"/>
      <c r="S52" s="82"/>
      <c r="T52" s="82"/>
    </row>
    <row r="53" spans="1:20" s="7" customFormat="1" ht="39" customHeight="1">
      <c r="A53" s="297" t="s">
        <v>53</v>
      </c>
      <c r="B53" s="297"/>
      <c r="C53" s="297"/>
      <c r="D53" s="99">
        <f t="shared" si="5"/>
        <v>124858230</v>
      </c>
      <c r="E53" s="100">
        <f>E43+E37</f>
        <v>124858230</v>
      </c>
      <c r="F53" s="101">
        <f>F43+F37</f>
        <v>0</v>
      </c>
      <c r="G53" s="99">
        <f>H53</f>
        <v>124685606.23</v>
      </c>
      <c r="H53" s="100">
        <f>H43+H37</f>
        <v>124685606.23</v>
      </c>
      <c r="I53" s="102">
        <v>0</v>
      </c>
      <c r="J53" s="99">
        <f>J37+J43</f>
        <v>123737863.66</v>
      </c>
      <c r="K53" s="103">
        <f>K37+K43</f>
        <v>123737863.66</v>
      </c>
      <c r="L53" s="102">
        <v>0</v>
      </c>
      <c r="M53" s="81"/>
      <c r="N53" s="82"/>
      <c r="O53" s="82"/>
      <c r="P53" s="82"/>
      <c r="Q53" s="82"/>
      <c r="R53" s="82"/>
      <c r="S53" s="82"/>
      <c r="T53" s="82"/>
    </row>
    <row r="54" spans="1:20" s="7" customFormat="1" ht="30.75" customHeight="1">
      <c r="A54" s="297" t="s">
        <v>54</v>
      </c>
      <c r="B54" s="297"/>
      <c r="C54" s="297"/>
      <c r="D54" s="104"/>
      <c r="E54" s="105"/>
      <c r="F54" s="106"/>
      <c r="G54" s="104"/>
      <c r="H54" s="105"/>
      <c r="I54" s="107"/>
      <c r="J54" s="108"/>
      <c r="K54" s="109"/>
      <c r="L54" s="107"/>
      <c r="M54" s="81"/>
      <c r="N54" s="82"/>
      <c r="O54" s="82"/>
      <c r="P54" s="82"/>
      <c r="Q54" s="82"/>
      <c r="R54" s="82"/>
      <c r="S54" s="82"/>
      <c r="T54" s="82"/>
    </row>
    <row r="55" spans="1:20" s="70" customFormat="1" ht="36.75" customHeight="1">
      <c r="A55" s="292" t="s">
        <v>55</v>
      </c>
      <c r="B55" s="292"/>
      <c r="C55" s="292"/>
      <c r="D55" s="50">
        <f>F55</f>
        <v>1052530</v>
      </c>
      <c r="E55" s="78">
        <v>0</v>
      </c>
      <c r="F55" s="51">
        <f>F56+F57</f>
        <v>1052530</v>
      </c>
      <c r="G55" s="50">
        <f>I55</f>
        <v>1491956.2</v>
      </c>
      <c r="H55" s="55">
        <f>H56+H57</f>
        <v>0</v>
      </c>
      <c r="I55" s="79">
        <f>I56+I57</f>
        <v>1491956.2</v>
      </c>
      <c r="J55" s="50">
        <f>K55+L55</f>
        <v>1458655.02</v>
      </c>
      <c r="K55" s="110">
        <v>0</v>
      </c>
      <c r="L55" s="79">
        <f>L57+L56</f>
        <v>1458655.02</v>
      </c>
      <c r="M55" s="81"/>
      <c r="N55" s="111"/>
      <c r="O55" s="111"/>
      <c r="P55" s="111"/>
      <c r="Q55" s="111"/>
      <c r="R55" s="111"/>
      <c r="S55" s="111"/>
      <c r="T55" s="111"/>
    </row>
    <row r="56" spans="1:20" s="93" customFormat="1" ht="51" customHeight="1">
      <c r="A56" s="298" t="s">
        <v>56</v>
      </c>
      <c r="B56" s="298"/>
      <c r="C56" s="298"/>
      <c r="D56" s="74">
        <f>E56+F56</f>
        <v>1052530</v>
      </c>
      <c r="E56" s="83">
        <v>0</v>
      </c>
      <c r="F56" s="84">
        <v>1052530</v>
      </c>
      <c r="G56" s="74">
        <f>H56+I56</f>
        <v>1428810.8</v>
      </c>
      <c r="H56" s="85">
        <v>0</v>
      </c>
      <c r="I56" s="86">
        <v>1428810.8</v>
      </c>
      <c r="J56" s="41">
        <f>K56+L56</f>
        <v>1395009.62</v>
      </c>
      <c r="K56" s="86">
        <v>0</v>
      </c>
      <c r="L56" s="86">
        <v>1395009.62</v>
      </c>
      <c r="M56" s="81"/>
      <c r="N56" s="82"/>
      <c r="O56" s="82"/>
      <c r="P56" s="82"/>
      <c r="Q56" s="82"/>
      <c r="R56" s="82"/>
      <c r="S56" s="82"/>
      <c r="T56" s="82"/>
    </row>
    <row r="57" spans="1:20" s="7" customFormat="1" ht="33" customHeight="1">
      <c r="A57" s="294" t="s">
        <v>57</v>
      </c>
      <c r="B57" s="294"/>
      <c r="C57" s="294"/>
      <c r="D57" s="27"/>
      <c r="E57" s="112"/>
      <c r="F57" s="28"/>
      <c r="G57" s="96">
        <f>H57+I57</f>
        <v>63145.4</v>
      </c>
      <c r="H57" s="113">
        <v>0</v>
      </c>
      <c r="I57" s="114">
        <v>63145.4</v>
      </c>
      <c r="J57" s="115">
        <f>L57</f>
        <v>63645.4</v>
      </c>
      <c r="K57" s="116">
        <v>0</v>
      </c>
      <c r="L57" s="117">
        <v>63645.4</v>
      </c>
      <c r="M57" s="81"/>
      <c r="N57" s="82"/>
      <c r="O57" s="82"/>
      <c r="P57" s="82"/>
      <c r="Q57" s="82"/>
      <c r="R57" s="82"/>
      <c r="S57" s="82"/>
      <c r="T57" s="82"/>
    </row>
    <row r="58" spans="1:20" s="7" customFormat="1" ht="33" customHeight="1">
      <c r="A58" s="299" t="s">
        <v>50</v>
      </c>
      <c r="B58" s="299"/>
      <c r="C58" s="299"/>
      <c r="D58" s="74"/>
      <c r="E58" s="83"/>
      <c r="F58" s="84"/>
      <c r="G58" s="96">
        <f>H58+I58</f>
        <v>34000</v>
      </c>
      <c r="H58" s="118"/>
      <c r="I58" s="119">
        <v>34000</v>
      </c>
      <c r="J58" s="115">
        <f>L58</f>
        <v>34000</v>
      </c>
      <c r="K58" s="120"/>
      <c r="L58" s="121">
        <v>34000</v>
      </c>
      <c r="M58" s="81"/>
      <c r="N58" s="82"/>
      <c r="O58" s="82"/>
      <c r="P58" s="82"/>
      <c r="Q58" s="82"/>
      <c r="R58" s="82"/>
      <c r="S58" s="82"/>
      <c r="T58" s="82"/>
    </row>
    <row r="59" spans="1:20" s="7" customFormat="1" ht="30.75" customHeight="1">
      <c r="A59" s="300" t="s">
        <v>58</v>
      </c>
      <c r="B59" s="300"/>
      <c r="C59" s="300"/>
      <c r="D59" s="99">
        <f>F59</f>
        <v>1052530</v>
      </c>
      <c r="E59" s="100">
        <v>0</v>
      </c>
      <c r="F59" s="101">
        <f>F55</f>
        <v>1052530</v>
      </c>
      <c r="G59" s="99">
        <f>I59</f>
        <v>1525956.2</v>
      </c>
      <c r="H59" s="122">
        <f>H55</f>
        <v>0</v>
      </c>
      <c r="I59" s="123">
        <f>I55+I58</f>
        <v>1525956.2</v>
      </c>
      <c r="J59" s="99">
        <f>L59</f>
        <v>1492655.02</v>
      </c>
      <c r="K59" s="124">
        <v>0</v>
      </c>
      <c r="L59" s="102">
        <f>L55+L58</f>
        <v>1492655.02</v>
      </c>
      <c r="M59" s="81"/>
      <c r="N59" s="82"/>
      <c r="O59" s="82"/>
      <c r="P59" s="82"/>
      <c r="Q59" s="82"/>
      <c r="R59" s="82"/>
      <c r="S59" s="82"/>
      <c r="T59" s="82"/>
    </row>
    <row r="60" spans="1:20" s="7" customFormat="1" ht="31.5" customHeight="1">
      <c r="A60" s="301" t="s">
        <v>59</v>
      </c>
      <c r="B60" s="301"/>
      <c r="C60" s="301"/>
      <c r="D60" s="99">
        <f>E60+F60</f>
        <v>125910760</v>
      </c>
      <c r="E60" s="125">
        <f>E53</f>
        <v>124858230</v>
      </c>
      <c r="F60" s="99">
        <f>F59</f>
        <v>1052530</v>
      </c>
      <c r="G60" s="99">
        <f>H60+I60</f>
        <v>126211562.43</v>
      </c>
      <c r="H60" s="125">
        <f>H53</f>
        <v>124685606.23</v>
      </c>
      <c r="I60" s="99">
        <f>I59</f>
        <v>1525956.2</v>
      </c>
      <c r="J60" s="99">
        <f>K60+L60</f>
        <v>125230518.67999999</v>
      </c>
      <c r="K60" s="126">
        <f>K53</f>
        <v>123737863.66</v>
      </c>
      <c r="L60" s="99">
        <f>L59</f>
        <v>1492655.02</v>
      </c>
      <c r="M60" s="81"/>
      <c r="N60" s="82"/>
      <c r="O60" s="82"/>
      <c r="P60" s="82"/>
      <c r="Q60" s="82"/>
      <c r="R60" s="82"/>
      <c r="S60" s="82"/>
      <c r="T60" s="82"/>
    </row>
    <row r="61" spans="1:20" s="129" customFormat="1" ht="26.25" customHeight="1">
      <c r="A61"/>
      <c r="B61" s="127"/>
      <c r="C61" s="127"/>
      <c r="D61" s="127"/>
      <c r="E61" s="127"/>
      <c r="F61" s="127"/>
      <c r="G61" s="127">
        <v>3</v>
      </c>
      <c r="H61" s="127"/>
      <c r="I61" s="127"/>
      <c r="J61" s="127"/>
      <c r="K61" s="284" t="s">
        <v>42</v>
      </c>
      <c r="L61" s="284"/>
      <c r="M61" s="81"/>
      <c r="N61" s="128"/>
      <c r="O61" s="128"/>
      <c r="P61" s="128"/>
      <c r="Q61" s="128"/>
      <c r="R61" s="128"/>
      <c r="S61" s="128"/>
      <c r="T61" s="128"/>
    </row>
    <row r="62" spans="1:20" s="93" customFormat="1" ht="29.25" customHeight="1">
      <c r="A62" s="302" t="s">
        <v>7</v>
      </c>
      <c r="B62" s="302"/>
      <c r="C62" s="302"/>
      <c r="D62" s="255" t="s">
        <v>8</v>
      </c>
      <c r="E62" s="285" t="s">
        <v>9</v>
      </c>
      <c r="F62" s="285"/>
      <c r="G62" s="255" t="s">
        <v>10</v>
      </c>
      <c r="H62" s="285" t="s">
        <v>9</v>
      </c>
      <c r="I62" s="285"/>
      <c r="J62" s="255" t="s">
        <v>11</v>
      </c>
      <c r="K62" s="257" t="s">
        <v>9</v>
      </c>
      <c r="L62" s="257"/>
      <c r="M62" s="81"/>
      <c r="N62" s="303"/>
      <c r="O62" s="304"/>
      <c r="P62" s="304"/>
      <c r="Q62" s="82"/>
      <c r="R62" s="82"/>
      <c r="S62" s="82"/>
      <c r="T62" s="82"/>
    </row>
    <row r="63" spans="1:20" s="93" customFormat="1" ht="12.75" customHeight="1">
      <c r="A63" s="302"/>
      <c r="B63" s="302"/>
      <c r="C63" s="302"/>
      <c r="D63" s="255"/>
      <c r="E63" s="262" t="s">
        <v>12</v>
      </c>
      <c r="F63" s="305" t="s">
        <v>13</v>
      </c>
      <c r="G63" s="255"/>
      <c r="H63" s="262" t="s">
        <v>12</v>
      </c>
      <c r="I63" s="261" t="s">
        <v>13</v>
      </c>
      <c r="J63" s="255"/>
      <c r="K63" s="261" t="s">
        <v>12</v>
      </c>
      <c r="L63" s="287" t="s">
        <v>13</v>
      </c>
      <c r="M63" s="81"/>
      <c r="N63" s="303"/>
      <c r="O63" s="306"/>
      <c r="P63" s="307"/>
      <c r="Q63" s="82"/>
      <c r="R63" s="82"/>
      <c r="S63" s="82"/>
      <c r="T63" s="82"/>
    </row>
    <row r="64" spans="1:20" s="93" customFormat="1" ht="26.25" customHeight="1">
      <c r="A64" s="302"/>
      <c r="B64" s="302"/>
      <c r="C64" s="302"/>
      <c r="D64" s="255"/>
      <c r="E64" s="262"/>
      <c r="F64" s="305"/>
      <c r="G64" s="255"/>
      <c r="H64" s="262"/>
      <c r="I64" s="261"/>
      <c r="J64" s="255"/>
      <c r="K64" s="261"/>
      <c r="L64" s="287"/>
      <c r="M64" s="81"/>
      <c r="N64" s="303"/>
      <c r="O64" s="306"/>
      <c r="P64" s="307"/>
      <c r="Q64" s="82"/>
      <c r="R64" s="82"/>
      <c r="S64" s="82"/>
      <c r="T64" s="82"/>
    </row>
    <row r="65" spans="1:20" s="7" customFormat="1" ht="20.25" customHeight="1">
      <c r="A65" s="308" t="s">
        <v>60</v>
      </c>
      <c r="B65" s="308"/>
      <c r="C65" s="308"/>
      <c r="D65" s="130"/>
      <c r="E65" s="131"/>
      <c r="F65" s="132"/>
      <c r="G65" s="133"/>
      <c r="H65" s="134"/>
      <c r="I65" s="134"/>
      <c r="J65" s="135"/>
      <c r="K65" s="136"/>
      <c r="L65" s="134"/>
      <c r="M65" s="81"/>
      <c r="N65" s="137"/>
      <c r="O65" s="138"/>
      <c r="P65" s="138"/>
      <c r="Q65" s="82"/>
      <c r="R65" s="82"/>
      <c r="S65" s="82"/>
      <c r="T65" s="82"/>
    </row>
    <row r="66" spans="1:20" s="93" customFormat="1" ht="20.25" customHeight="1">
      <c r="A66" s="309" t="s">
        <v>61</v>
      </c>
      <c r="B66" s="309"/>
      <c r="C66" s="309"/>
      <c r="D66" s="50">
        <f>E66+F66</f>
        <v>12513647</v>
      </c>
      <c r="E66" s="139">
        <f>E67</f>
        <v>12312000</v>
      </c>
      <c r="F66" s="140">
        <f>F67</f>
        <v>201647</v>
      </c>
      <c r="G66" s="141">
        <f>H66+I66</f>
        <v>13348445.9</v>
      </c>
      <c r="H66" s="142">
        <f>H67</f>
        <v>13111948.9</v>
      </c>
      <c r="I66" s="142">
        <f>I67</f>
        <v>236497</v>
      </c>
      <c r="J66" s="50">
        <f>K66+L66</f>
        <v>12662458.149999999</v>
      </c>
      <c r="K66" s="143">
        <f>K67</f>
        <v>12561918.54</v>
      </c>
      <c r="L66" s="142">
        <f>L67</f>
        <v>100539.61</v>
      </c>
      <c r="M66" s="81"/>
      <c r="N66" s="144"/>
      <c r="O66" s="145"/>
      <c r="P66" s="145"/>
      <c r="Q66" s="82"/>
      <c r="R66" s="82"/>
      <c r="S66" s="82"/>
      <c r="T66" s="82"/>
    </row>
    <row r="67" spans="1:20" s="93" customFormat="1" ht="21" customHeight="1">
      <c r="A67" s="310" t="s">
        <v>62</v>
      </c>
      <c r="B67" s="310"/>
      <c r="C67" s="310"/>
      <c r="D67" s="74">
        <f>E67+F67</f>
        <v>12513647</v>
      </c>
      <c r="E67" s="146">
        <v>12312000</v>
      </c>
      <c r="F67" s="147">
        <v>201647</v>
      </c>
      <c r="G67" s="148">
        <f>H67+I67</f>
        <v>13348445.9</v>
      </c>
      <c r="H67" s="149">
        <v>13111948.9</v>
      </c>
      <c r="I67" s="149">
        <v>236497</v>
      </c>
      <c r="J67" s="74">
        <f>K67+L67</f>
        <v>12662458.149999999</v>
      </c>
      <c r="K67" s="150">
        <v>12561918.54</v>
      </c>
      <c r="L67" s="149">
        <v>100539.61</v>
      </c>
      <c r="M67" s="81"/>
      <c r="N67" s="137"/>
      <c r="O67" s="138"/>
      <c r="P67" s="138"/>
      <c r="Q67" s="82"/>
      <c r="R67" s="82"/>
      <c r="S67" s="82"/>
      <c r="T67" s="82"/>
    </row>
    <row r="68" spans="1:20" s="93" customFormat="1" ht="19.5" customHeight="1">
      <c r="A68" s="279" t="s">
        <v>63</v>
      </c>
      <c r="B68" s="279"/>
      <c r="C68" s="279"/>
      <c r="D68" s="50">
        <f>E68+F68</f>
        <v>582480</v>
      </c>
      <c r="E68" s="151">
        <f>E70</f>
        <v>582480</v>
      </c>
      <c r="F68" s="140">
        <v>0</v>
      </c>
      <c r="G68" s="141">
        <f>H68+I68</f>
        <v>608790</v>
      </c>
      <c r="H68" s="152">
        <f>H70</f>
        <v>608790</v>
      </c>
      <c r="I68" s="142">
        <f>I70</f>
        <v>0</v>
      </c>
      <c r="J68" s="50">
        <f>K68+L68</f>
        <v>605793.07</v>
      </c>
      <c r="K68" s="152">
        <f>K70</f>
        <v>605793.07</v>
      </c>
      <c r="L68" s="142">
        <f>L70</f>
        <v>0</v>
      </c>
      <c r="M68" s="81"/>
      <c r="N68" s="144"/>
      <c r="O68" s="145"/>
      <c r="P68" s="145"/>
      <c r="Q68" s="82"/>
      <c r="R68" s="82"/>
      <c r="S68" s="82"/>
      <c r="T68" s="82"/>
    </row>
    <row r="69" spans="1:20" s="93" customFormat="1" ht="1.5" customHeight="1">
      <c r="A69" s="311" t="s">
        <v>64</v>
      </c>
      <c r="B69" s="311"/>
      <c r="C69" s="311"/>
      <c r="D69" s="153">
        <f>E69+F69</f>
        <v>0</v>
      </c>
      <c r="E69" s="154">
        <v>0</v>
      </c>
      <c r="F69" s="155">
        <v>0</v>
      </c>
      <c r="G69" s="156"/>
      <c r="H69" s="157"/>
      <c r="I69" s="158">
        <v>0</v>
      </c>
      <c r="J69" s="159">
        <f>L69</f>
        <v>0</v>
      </c>
      <c r="K69" s="160"/>
      <c r="L69" s="161">
        <v>0</v>
      </c>
      <c r="M69" s="81"/>
      <c r="N69" s="137"/>
      <c r="O69" s="138"/>
      <c r="P69" s="138"/>
      <c r="Q69" s="82"/>
      <c r="R69" s="82"/>
      <c r="S69" s="82"/>
      <c r="T69" s="82"/>
    </row>
    <row r="70" spans="1:20" s="93" customFormat="1" ht="23.25" customHeight="1">
      <c r="A70" s="312" t="s">
        <v>65</v>
      </c>
      <c r="B70" s="312"/>
      <c r="C70" s="312"/>
      <c r="D70" s="104">
        <f>E70</f>
        <v>582480</v>
      </c>
      <c r="E70" s="162">
        <v>582480</v>
      </c>
      <c r="F70" s="163"/>
      <c r="G70" s="164">
        <f>H70</f>
        <v>608790</v>
      </c>
      <c r="H70" s="165">
        <v>608790</v>
      </c>
      <c r="I70" s="166"/>
      <c r="J70" s="47">
        <f>K70</f>
        <v>605793.07</v>
      </c>
      <c r="K70" s="167">
        <v>605793.07</v>
      </c>
      <c r="L70" s="168">
        <v>0</v>
      </c>
      <c r="M70" s="81"/>
      <c r="N70" s="137"/>
      <c r="O70" s="138"/>
      <c r="P70" s="138"/>
      <c r="Q70" s="82"/>
      <c r="R70" s="82"/>
      <c r="S70" s="82"/>
      <c r="T70" s="82"/>
    </row>
    <row r="71" spans="1:20" s="93" customFormat="1" ht="20.25" customHeight="1">
      <c r="A71" s="313" t="s">
        <v>66</v>
      </c>
      <c r="B71" s="313"/>
      <c r="C71" s="313"/>
      <c r="D71" s="57">
        <f>E71+F71</f>
        <v>105949177</v>
      </c>
      <c r="E71" s="169">
        <f>E90+E89+E88+E87+E86+E85+E84+E83+E82+E81+E80+E79+E78++E77+E76+E75+E74+E73</f>
        <v>105117300</v>
      </c>
      <c r="F71" s="170">
        <f>F90+F89+F88+F87+F86+F85+F84+F83+F82+F81+F80+F79+F78++F77+F76+F75+F74+F73+F72</f>
        <v>831877</v>
      </c>
      <c r="G71" s="171">
        <f>H71+I71</f>
        <v>106239125.39</v>
      </c>
      <c r="H71" s="172">
        <f>SUM(H72:H90)</f>
        <v>104835120.38</v>
      </c>
      <c r="I71" s="172">
        <f>SUM(I72:I90)</f>
        <v>1404005.01</v>
      </c>
      <c r="J71" s="173">
        <f aca="true" t="shared" si="6" ref="J71:J82">K71+L71</f>
        <v>105122325.57</v>
      </c>
      <c r="K71" s="174">
        <f>K90+K89+K88+K87+K86+K85+K84+K83+K82+K81+K80+K79+K78++K77+K76+K75+K74+K73</f>
        <v>104262911.97</v>
      </c>
      <c r="L71" s="175">
        <f>L90+L89+L88+L87+L86+L85+L84+L83+L82+L81+L80+L79+L78++L77+L76+L75+L74+L73+L72</f>
        <v>859413.6</v>
      </c>
      <c r="M71" s="81"/>
      <c r="N71" s="144"/>
      <c r="O71" s="145"/>
      <c r="P71" s="145"/>
      <c r="Q71" s="82"/>
      <c r="R71" s="82"/>
      <c r="S71" s="82"/>
      <c r="T71" s="82"/>
    </row>
    <row r="72" spans="1:20" s="93" customFormat="1" ht="151.5" customHeight="1">
      <c r="A72" s="314" t="s">
        <v>67</v>
      </c>
      <c r="B72" s="314"/>
      <c r="C72" s="314"/>
      <c r="D72" s="176">
        <f>E72+F72</f>
        <v>200000</v>
      </c>
      <c r="E72" s="177"/>
      <c r="F72" s="178">
        <v>200000</v>
      </c>
      <c r="G72" s="179">
        <f>H72+I72</f>
        <v>186136.23</v>
      </c>
      <c r="H72" s="180"/>
      <c r="I72" s="181">
        <v>186136.23</v>
      </c>
      <c r="J72" s="89">
        <f t="shared" si="6"/>
        <v>186136.23</v>
      </c>
      <c r="K72" s="182">
        <v>0</v>
      </c>
      <c r="L72" s="183">
        <v>186136.23</v>
      </c>
      <c r="M72" s="81"/>
      <c r="N72" s="137"/>
      <c r="O72" s="184"/>
      <c r="P72" s="138"/>
      <c r="Q72" s="82"/>
      <c r="R72" s="82"/>
      <c r="S72" s="82"/>
      <c r="T72" s="82"/>
    </row>
    <row r="73" spans="1:20" s="93" customFormat="1" ht="21" customHeight="1">
      <c r="A73" s="315" t="s">
        <v>68</v>
      </c>
      <c r="B73" s="315"/>
      <c r="C73" s="315"/>
      <c r="D73" s="185">
        <f>E73+F73</f>
        <v>1150600</v>
      </c>
      <c r="E73" s="186">
        <v>1150600</v>
      </c>
      <c r="F73" s="178">
        <v>0</v>
      </c>
      <c r="G73" s="187">
        <f>H73+I73</f>
        <v>896986.72</v>
      </c>
      <c r="H73" s="188">
        <v>896986.72</v>
      </c>
      <c r="I73" s="181">
        <v>0</v>
      </c>
      <c r="J73" s="27">
        <f t="shared" si="6"/>
        <v>896986.72</v>
      </c>
      <c r="K73" s="189">
        <v>896986.72</v>
      </c>
      <c r="L73" s="181">
        <v>0</v>
      </c>
      <c r="M73" s="81"/>
      <c r="N73" s="137"/>
      <c r="O73" s="138"/>
      <c r="P73" s="138"/>
      <c r="Q73" s="82"/>
      <c r="R73" s="82"/>
      <c r="S73" s="82"/>
      <c r="T73" s="82"/>
    </row>
    <row r="74" spans="1:20" s="93" customFormat="1" ht="19.5" customHeight="1">
      <c r="A74" s="316" t="s">
        <v>69</v>
      </c>
      <c r="B74" s="316"/>
      <c r="C74" s="316"/>
      <c r="D74" s="185">
        <f aca="true" t="shared" si="7" ref="D74:D80">E74</f>
        <v>13452100</v>
      </c>
      <c r="E74" s="190">
        <v>13452100</v>
      </c>
      <c r="F74" s="178">
        <v>0</v>
      </c>
      <c r="G74" s="187">
        <f aca="true" t="shared" si="8" ref="G74:G80">H74</f>
        <v>10670034.5</v>
      </c>
      <c r="H74" s="191">
        <v>10670034.5</v>
      </c>
      <c r="I74" s="181">
        <v>0</v>
      </c>
      <c r="J74" s="40">
        <f t="shared" si="6"/>
        <v>10670034.5</v>
      </c>
      <c r="K74" s="192">
        <v>10670034.5</v>
      </c>
      <c r="L74" s="181">
        <v>0</v>
      </c>
      <c r="M74" s="81"/>
      <c r="N74" s="137"/>
      <c r="O74" s="138"/>
      <c r="P74" s="138"/>
      <c r="Q74" s="82"/>
      <c r="R74" s="82"/>
      <c r="S74" s="82"/>
      <c r="T74" s="82"/>
    </row>
    <row r="75" spans="1:20" s="93" customFormat="1" ht="21" customHeight="1">
      <c r="A75" s="315" t="s">
        <v>70</v>
      </c>
      <c r="B75" s="315"/>
      <c r="C75" s="315"/>
      <c r="D75" s="185">
        <f t="shared" si="7"/>
        <v>45602600</v>
      </c>
      <c r="E75" s="186">
        <v>45602600</v>
      </c>
      <c r="F75" s="178">
        <v>0</v>
      </c>
      <c r="G75" s="187">
        <f t="shared" si="8"/>
        <v>48305501.9</v>
      </c>
      <c r="H75" s="188">
        <v>48305501.9</v>
      </c>
      <c r="I75" s="181">
        <v>0</v>
      </c>
      <c r="J75" s="27">
        <f t="shared" si="6"/>
        <v>48305501.9</v>
      </c>
      <c r="K75" s="189">
        <v>48305501.9</v>
      </c>
      <c r="L75" s="181">
        <v>0</v>
      </c>
      <c r="M75" s="81"/>
      <c r="N75" s="137"/>
      <c r="O75" s="138"/>
      <c r="P75" s="138"/>
      <c r="Q75" s="82"/>
      <c r="R75" s="82"/>
      <c r="S75" s="82"/>
      <c r="T75" s="82"/>
    </row>
    <row r="76" spans="1:20" s="93" customFormat="1" ht="19.5" customHeight="1">
      <c r="A76" s="276" t="s">
        <v>71</v>
      </c>
      <c r="B76" s="276"/>
      <c r="C76" s="276"/>
      <c r="D76" s="185">
        <f t="shared" si="7"/>
        <v>7082300</v>
      </c>
      <c r="E76" s="147">
        <v>7082300</v>
      </c>
      <c r="F76" s="178">
        <v>0</v>
      </c>
      <c r="G76" s="187">
        <f t="shared" si="8"/>
        <v>5750667.41</v>
      </c>
      <c r="H76" s="188">
        <v>5750667.41</v>
      </c>
      <c r="I76" s="181">
        <v>0</v>
      </c>
      <c r="J76" s="27">
        <f t="shared" si="6"/>
        <v>5750667.41</v>
      </c>
      <c r="K76" s="189">
        <v>5750667.41</v>
      </c>
      <c r="L76" s="181">
        <v>0</v>
      </c>
      <c r="M76" s="81"/>
      <c r="N76" s="137"/>
      <c r="O76" s="138"/>
      <c r="P76" s="138"/>
      <c r="Q76" s="82"/>
      <c r="R76" s="82"/>
      <c r="S76" s="82"/>
      <c r="T76" s="82"/>
    </row>
    <row r="77" spans="1:20" s="93" customFormat="1" ht="20.25" customHeight="1">
      <c r="A77" s="315" t="s">
        <v>72</v>
      </c>
      <c r="B77" s="315"/>
      <c r="C77" s="315"/>
      <c r="D77" s="185">
        <f t="shared" si="7"/>
        <v>8640600</v>
      </c>
      <c r="E77" s="186">
        <v>8640600</v>
      </c>
      <c r="F77" s="178">
        <v>0</v>
      </c>
      <c r="G77" s="187">
        <f t="shared" si="8"/>
        <v>8743204.84</v>
      </c>
      <c r="H77" s="188">
        <v>8743204.84</v>
      </c>
      <c r="I77" s="181">
        <v>0</v>
      </c>
      <c r="J77" s="27">
        <f t="shared" si="6"/>
        <v>8743204.84</v>
      </c>
      <c r="K77" s="189">
        <v>8743204.84</v>
      </c>
      <c r="L77" s="181">
        <v>0</v>
      </c>
      <c r="M77" s="81"/>
      <c r="N77" s="137"/>
      <c r="O77" s="138"/>
      <c r="P77" s="138"/>
      <c r="Q77" s="82"/>
      <c r="R77" s="82"/>
      <c r="S77" s="82"/>
      <c r="T77" s="82"/>
    </row>
    <row r="78" spans="1:20" s="93" customFormat="1" ht="19.5" customHeight="1">
      <c r="A78" s="317" t="s">
        <v>73</v>
      </c>
      <c r="B78" s="317"/>
      <c r="C78" s="317"/>
      <c r="D78" s="185">
        <f t="shared" si="7"/>
        <v>752500</v>
      </c>
      <c r="E78" s="186">
        <v>752500</v>
      </c>
      <c r="F78" s="178">
        <v>0</v>
      </c>
      <c r="G78" s="187">
        <f t="shared" si="8"/>
        <v>899593.9</v>
      </c>
      <c r="H78" s="188">
        <v>899593.9</v>
      </c>
      <c r="I78" s="181">
        <v>0</v>
      </c>
      <c r="J78" s="27">
        <f t="shared" si="6"/>
        <v>899593.9</v>
      </c>
      <c r="K78" s="189">
        <v>899593.9</v>
      </c>
      <c r="L78" s="181">
        <v>0</v>
      </c>
      <c r="M78" s="81"/>
      <c r="N78" s="137"/>
      <c r="O78" s="138"/>
      <c r="P78" s="138"/>
      <c r="Q78" s="82"/>
      <c r="R78" s="82"/>
      <c r="S78" s="82"/>
      <c r="T78" s="82"/>
    </row>
    <row r="79" spans="1:20" s="93" customFormat="1" ht="18.75" customHeight="1">
      <c r="A79" s="315" t="s">
        <v>74</v>
      </c>
      <c r="B79" s="315"/>
      <c r="C79" s="315"/>
      <c r="D79" s="185">
        <f t="shared" si="7"/>
        <v>75000</v>
      </c>
      <c r="E79" s="186">
        <v>75000</v>
      </c>
      <c r="F79" s="178">
        <v>0</v>
      </c>
      <c r="G79" s="187">
        <f t="shared" si="8"/>
        <v>65865.16</v>
      </c>
      <c r="H79" s="188">
        <v>65865.16</v>
      </c>
      <c r="I79" s="181">
        <v>0</v>
      </c>
      <c r="J79" s="27">
        <f t="shared" si="6"/>
        <v>65865.16</v>
      </c>
      <c r="K79" s="189">
        <v>65865.16</v>
      </c>
      <c r="L79" s="181">
        <v>0</v>
      </c>
      <c r="M79" s="81"/>
      <c r="N79" s="137"/>
      <c r="O79" s="138"/>
      <c r="P79" s="138"/>
      <c r="Q79" s="82"/>
      <c r="R79" s="82"/>
      <c r="S79" s="82"/>
      <c r="T79" s="82"/>
    </row>
    <row r="80" spans="1:20" s="93" customFormat="1" ht="22.5" customHeight="1">
      <c r="A80" s="315" t="s">
        <v>75</v>
      </c>
      <c r="B80" s="315"/>
      <c r="C80" s="315"/>
      <c r="D80" s="185">
        <f t="shared" si="7"/>
        <v>1220700</v>
      </c>
      <c r="E80" s="186">
        <v>1220700</v>
      </c>
      <c r="F80" s="178">
        <v>0</v>
      </c>
      <c r="G80" s="187">
        <f t="shared" si="8"/>
        <v>2313205.27</v>
      </c>
      <c r="H80" s="188">
        <v>2313205.27</v>
      </c>
      <c r="I80" s="181">
        <v>0</v>
      </c>
      <c r="J80" s="27">
        <f t="shared" si="6"/>
        <v>2313195.27</v>
      </c>
      <c r="K80" s="189">
        <v>2313195.27</v>
      </c>
      <c r="L80" s="181">
        <v>0</v>
      </c>
      <c r="M80" s="81"/>
      <c r="N80" s="137"/>
      <c r="O80" s="138"/>
      <c r="P80" s="138"/>
      <c r="Q80" s="82"/>
      <c r="R80" s="82"/>
      <c r="S80" s="82"/>
      <c r="T80" s="82"/>
    </row>
    <row r="81" spans="1:20" s="93" customFormat="1" ht="20.25" customHeight="1">
      <c r="A81" s="315" t="s">
        <v>76</v>
      </c>
      <c r="B81" s="315"/>
      <c r="C81" s="315"/>
      <c r="D81" s="185">
        <f aca="true" t="shared" si="9" ref="D81:D87">E81+F81</f>
        <v>282300</v>
      </c>
      <c r="E81" s="186">
        <v>282300</v>
      </c>
      <c r="F81" s="178">
        <v>0</v>
      </c>
      <c r="G81" s="187">
        <f aca="true" t="shared" si="10" ref="G81:G87">H81+I81</f>
        <v>202300</v>
      </c>
      <c r="H81" s="188">
        <v>202300</v>
      </c>
      <c r="I81" s="181">
        <v>0</v>
      </c>
      <c r="J81" s="27">
        <f t="shared" si="6"/>
        <v>180838.28</v>
      </c>
      <c r="K81" s="189">
        <v>180838.28</v>
      </c>
      <c r="L81" s="181">
        <v>0</v>
      </c>
      <c r="M81" s="81"/>
      <c r="N81" s="137"/>
      <c r="O81" s="138"/>
      <c r="P81" s="138"/>
      <c r="Q81" s="82"/>
      <c r="R81" s="82"/>
      <c r="S81" s="82"/>
      <c r="T81" s="82"/>
    </row>
    <row r="82" spans="1:20" s="93" customFormat="1" ht="34.5" customHeight="1">
      <c r="A82" s="276" t="s">
        <v>77</v>
      </c>
      <c r="B82" s="276"/>
      <c r="C82" s="276"/>
      <c r="D82" s="185">
        <f t="shared" si="9"/>
        <v>2320000</v>
      </c>
      <c r="E82" s="186">
        <v>2320000</v>
      </c>
      <c r="F82" s="178">
        <v>0</v>
      </c>
      <c r="G82" s="187">
        <f t="shared" si="10"/>
        <v>2561392.05</v>
      </c>
      <c r="H82" s="188">
        <v>2497442</v>
      </c>
      <c r="I82" s="181">
        <v>63950.05</v>
      </c>
      <c r="J82" s="27">
        <f t="shared" si="6"/>
        <v>2348456.65</v>
      </c>
      <c r="K82" s="189">
        <v>2284506.6</v>
      </c>
      <c r="L82" s="181">
        <v>63950.05</v>
      </c>
      <c r="M82" s="81"/>
      <c r="N82" s="137"/>
      <c r="O82" s="138"/>
      <c r="P82" s="138"/>
      <c r="Q82" s="82"/>
      <c r="R82" s="82"/>
      <c r="S82" s="82"/>
      <c r="T82" s="82"/>
    </row>
    <row r="83" spans="1:20" s="93" customFormat="1" ht="22.5" customHeight="1">
      <c r="A83" s="318" t="s">
        <v>78</v>
      </c>
      <c r="B83" s="318"/>
      <c r="C83" s="318"/>
      <c r="D83" s="185">
        <f t="shared" si="9"/>
        <v>11000</v>
      </c>
      <c r="E83" s="186">
        <v>11000</v>
      </c>
      <c r="F83" s="178">
        <v>0</v>
      </c>
      <c r="G83" s="187">
        <f t="shared" si="10"/>
        <v>20745</v>
      </c>
      <c r="H83" s="188">
        <v>20745</v>
      </c>
      <c r="I83" s="181">
        <v>0</v>
      </c>
      <c r="J83" s="27">
        <f>K83</f>
        <v>15430.27</v>
      </c>
      <c r="K83" s="189">
        <v>15430.27</v>
      </c>
      <c r="L83" s="181">
        <v>0</v>
      </c>
      <c r="M83" s="81"/>
      <c r="N83" s="137"/>
      <c r="O83" s="184"/>
      <c r="P83" s="138"/>
      <c r="Q83" s="82"/>
      <c r="R83" s="82"/>
      <c r="S83" s="82"/>
      <c r="T83" s="82"/>
    </row>
    <row r="84" spans="1:20" s="93" customFormat="1" ht="19.5" customHeight="1">
      <c r="A84" s="276" t="s">
        <v>79</v>
      </c>
      <c r="B84" s="276"/>
      <c r="C84" s="276"/>
      <c r="D84" s="185">
        <f t="shared" si="9"/>
        <v>12600</v>
      </c>
      <c r="E84" s="186">
        <v>12600</v>
      </c>
      <c r="F84" s="178">
        <v>0</v>
      </c>
      <c r="G84" s="187">
        <f t="shared" si="10"/>
        <v>17250</v>
      </c>
      <c r="H84" s="188">
        <v>17250</v>
      </c>
      <c r="I84" s="181">
        <v>0</v>
      </c>
      <c r="J84" s="27">
        <f aca="true" t="shared" si="11" ref="J84:J90">K84+L84</f>
        <v>14350</v>
      </c>
      <c r="K84" s="189">
        <v>14350</v>
      </c>
      <c r="L84" s="181">
        <v>0</v>
      </c>
      <c r="M84" s="81"/>
      <c r="N84" s="137"/>
      <c r="O84" s="138"/>
      <c r="P84" s="138"/>
      <c r="Q84" s="82"/>
      <c r="R84" s="82"/>
      <c r="S84" s="82"/>
      <c r="T84" s="82"/>
    </row>
    <row r="85" spans="1:20" s="93" customFormat="1" ht="38.25" customHeight="1">
      <c r="A85" s="276" t="s">
        <v>80</v>
      </c>
      <c r="B85" s="276"/>
      <c r="C85" s="276"/>
      <c r="D85" s="185">
        <f t="shared" si="9"/>
        <v>3300</v>
      </c>
      <c r="E85" s="186">
        <v>3300</v>
      </c>
      <c r="F85" s="178">
        <v>0</v>
      </c>
      <c r="G85" s="187">
        <f t="shared" si="10"/>
        <v>3300</v>
      </c>
      <c r="H85" s="188">
        <v>3300</v>
      </c>
      <c r="I85" s="181">
        <v>0</v>
      </c>
      <c r="J85" s="40">
        <f t="shared" si="11"/>
        <v>3300</v>
      </c>
      <c r="K85" s="192">
        <v>3300</v>
      </c>
      <c r="L85" s="181">
        <v>0</v>
      </c>
      <c r="M85" s="81"/>
      <c r="N85" s="137"/>
      <c r="O85" s="138"/>
      <c r="P85" s="138"/>
      <c r="Q85" s="82"/>
      <c r="R85" s="82"/>
      <c r="S85" s="82"/>
      <c r="T85" s="82"/>
    </row>
    <row r="86" spans="1:20" s="93" customFormat="1" ht="17.25" customHeight="1">
      <c r="A86" s="276" t="s">
        <v>81</v>
      </c>
      <c r="B86" s="276"/>
      <c r="C86" s="276"/>
      <c r="D86" s="185">
        <f t="shared" si="9"/>
        <v>3300</v>
      </c>
      <c r="E86" s="186">
        <v>3300</v>
      </c>
      <c r="F86" s="178">
        <v>0</v>
      </c>
      <c r="G86" s="187">
        <f t="shared" si="10"/>
        <v>3300</v>
      </c>
      <c r="H86" s="191">
        <v>3300</v>
      </c>
      <c r="I86" s="181">
        <v>0</v>
      </c>
      <c r="J86" s="27">
        <f t="shared" si="11"/>
        <v>3300</v>
      </c>
      <c r="K86" s="189">
        <v>3300</v>
      </c>
      <c r="L86" s="181">
        <v>0</v>
      </c>
      <c r="M86" s="81"/>
      <c r="N86" s="137"/>
      <c r="O86" s="138"/>
      <c r="P86" s="138"/>
      <c r="Q86" s="82"/>
      <c r="R86" s="82"/>
      <c r="S86" s="82"/>
      <c r="T86" s="82"/>
    </row>
    <row r="87" spans="1:20" s="93" customFormat="1" ht="35.25" customHeight="1">
      <c r="A87" s="276" t="s">
        <v>82</v>
      </c>
      <c r="B87" s="276"/>
      <c r="C87" s="276"/>
      <c r="D87" s="185">
        <f t="shared" si="9"/>
        <v>9114577</v>
      </c>
      <c r="E87" s="186">
        <v>8532700</v>
      </c>
      <c r="F87" s="178">
        <v>581877</v>
      </c>
      <c r="G87" s="187">
        <f t="shared" si="10"/>
        <v>9314002.879999999</v>
      </c>
      <c r="H87" s="188">
        <v>8602350.86</v>
      </c>
      <c r="I87" s="181">
        <v>711652.02</v>
      </c>
      <c r="J87" s="27">
        <f t="shared" si="11"/>
        <v>8704415.74</v>
      </c>
      <c r="K87" s="189">
        <v>8337355.13</v>
      </c>
      <c r="L87" s="181">
        <v>367060.61</v>
      </c>
      <c r="M87" s="81"/>
      <c r="N87" s="137"/>
      <c r="O87" s="184"/>
      <c r="P87" s="138"/>
      <c r="Q87" s="82"/>
      <c r="R87" s="82"/>
      <c r="S87" s="82"/>
      <c r="T87" s="82"/>
    </row>
    <row r="88" spans="1:20" s="93" customFormat="1" ht="54" customHeight="1">
      <c r="A88" s="276" t="s">
        <v>83</v>
      </c>
      <c r="B88" s="276"/>
      <c r="C88" s="276"/>
      <c r="D88" s="185">
        <f>E88</f>
        <v>275600</v>
      </c>
      <c r="E88" s="186">
        <v>275600</v>
      </c>
      <c r="F88" s="178">
        <v>0</v>
      </c>
      <c r="G88" s="187">
        <f>H88</f>
        <v>275600</v>
      </c>
      <c r="H88" s="188">
        <v>275600</v>
      </c>
      <c r="I88" s="181">
        <v>0</v>
      </c>
      <c r="J88" s="27">
        <f t="shared" si="11"/>
        <v>257070.31</v>
      </c>
      <c r="K88" s="189">
        <v>257070.31</v>
      </c>
      <c r="L88" s="181">
        <v>0</v>
      </c>
      <c r="M88" s="81"/>
      <c r="N88" s="137"/>
      <c r="O88" s="138"/>
      <c r="P88" s="138"/>
      <c r="Q88" s="82"/>
      <c r="R88" s="82"/>
      <c r="S88" s="82"/>
      <c r="T88" s="82"/>
    </row>
    <row r="89" spans="1:20" s="93" customFormat="1" ht="36" customHeight="1">
      <c r="A89" s="319" t="s">
        <v>84</v>
      </c>
      <c r="B89" s="319"/>
      <c r="C89" s="319"/>
      <c r="D89" s="193">
        <f>E89+F89</f>
        <v>2186300</v>
      </c>
      <c r="E89" s="194">
        <v>2136300</v>
      </c>
      <c r="F89" s="195">
        <v>50000</v>
      </c>
      <c r="G89" s="196">
        <f>H89+I89</f>
        <v>2627411.23</v>
      </c>
      <c r="H89" s="197">
        <v>2185144.52</v>
      </c>
      <c r="I89" s="198">
        <v>442266.71</v>
      </c>
      <c r="J89" s="96">
        <f t="shared" si="11"/>
        <v>2381354.92</v>
      </c>
      <c r="K89" s="199">
        <v>2139088.21</v>
      </c>
      <c r="L89" s="198">
        <v>242266.71</v>
      </c>
      <c r="M89" s="81"/>
      <c r="N89" s="137"/>
      <c r="O89" s="138"/>
      <c r="P89" s="138"/>
      <c r="Q89" s="82"/>
      <c r="R89" s="82"/>
      <c r="S89" s="82"/>
      <c r="T89" s="82"/>
    </row>
    <row r="90" spans="1:20" s="93" customFormat="1" ht="22.5" customHeight="1">
      <c r="A90" s="320" t="s">
        <v>85</v>
      </c>
      <c r="B90" s="320"/>
      <c r="C90" s="320"/>
      <c r="D90" s="200">
        <f>E90</f>
        <v>13563800</v>
      </c>
      <c r="E90" s="201">
        <v>13563800</v>
      </c>
      <c r="F90" s="202"/>
      <c r="G90" s="203">
        <f>H90+I90</f>
        <v>13382628.3</v>
      </c>
      <c r="H90" s="204">
        <v>13382628.3</v>
      </c>
      <c r="I90" s="205">
        <v>0</v>
      </c>
      <c r="J90" s="44">
        <f t="shared" si="11"/>
        <v>13382623.47</v>
      </c>
      <c r="K90" s="206">
        <v>13382623.47</v>
      </c>
      <c r="L90" s="205">
        <v>0</v>
      </c>
      <c r="M90" s="81"/>
      <c r="N90" s="137"/>
      <c r="O90" s="138"/>
      <c r="P90" s="138"/>
      <c r="Q90" s="82"/>
      <c r="R90" s="82"/>
      <c r="S90" s="82"/>
      <c r="T90" s="82"/>
    </row>
    <row r="91" spans="1:20" s="93" customFormat="1" ht="22.5" customHeight="1">
      <c r="A91" s="313" t="s">
        <v>86</v>
      </c>
      <c r="B91" s="313"/>
      <c r="C91" s="313"/>
      <c r="D91" s="200">
        <f>D92</f>
        <v>0</v>
      </c>
      <c r="E91" s="207">
        <v>0</v>
      </c>
      <c r="F91" s="208">
        <v>0</v>
      </c>
      <c r="G91" s="209">
        <f aca="true" t="shared" si="12" ref="G91:L91">G92</f>
        <v>50000</v>
      </c>
      <c r="H91" s="167">
        <f t="shared" si="12"/>
        <v>50000</v>
      </c>
      <c r="I91" s="166">
        <f t="shared" si="12"/>
        <v>0</v>
      </c>
      <c r="J91" s="47">
        <f t="shared" si="12"/>
        <v>11164.76</v>
      </c>
      <c r="K91" s="210">
        <f t="shared" si="12"/>
        <v>11164.76</v>
      </c>
      <c r="L91" s="166">
        <f t="shared" si="12"/>
        <v>0</v>
      </c>
      <c r="M91" s="81"/>
      <c r="N91" s="137"/>
      <c r="O91" s="138"/>
      <c r="P91" s="138"/>
      <c r="Q91" s="82"/>
      <c r="R91" s="82"/>
      <c r="S91" s="82"/>
      <c r="T91" s="82"/>
    </row>
    <row r="92" spans="1:20" s="93" customFormat="1" ht="22.5" customHeight="1">
      <c r="A92" s="321" t="s">
        <v>87</v>
      </c>
      <c r="B92" s="321"/>
      <c r="C92" s="321"/>
      <c r="D92" s="211">
        <f>E92</f>
        <v>0</v>
      </c>
      <c r="E92" s="147">
        <v>0</v>
      </c>
      <c r="F92" s="208">
        <v>0</v>
      </c>
      <c r="G92" s="148">
        <f aca="true" t="shared" si="13" ref="G92:G98">H92+I92</f>
        <v>50000</v>
      </c>
      <c r="H92" s="212">
        <v>50000</v>
      </c>
      <c r="I92" s="149"/>
      <c r="J92" s="47">
        <f aca="true" t="shared" si="14" ref="J92:J98">K92+L92</f>
        <v>11164.76</v>
      </c>
      <c r="K92" s="210">
        <v>11164.76</v>
      </c>
      <c r="L92" s="166"/>
      <c r="M92" s="81"/>
      <c r="N92" s="137"/>
      <c r="O92" s="138"/>
      <c r="P92" s="138"/>
      <c r="Q92" s="82"/>
      <c r="R92" s="82"/>
      <c r="S92" s="82"/>
      <c r="T92" s="82"/>
    </row>
    <row r="93" spans="1:20" s="93" customFormat="1" ht="20.25" customHeight="1">
      <c r="A93" s="279" t="s">
        <v>88</v>
      </c>
      <c r="B93" s="279"/>
      <c r="C93" s="279"/>
      <c r="D93" s="213">
        <f aca="true" t="shared" si="15" ref="D93:D99">E93+F93</f>
        <v>42750</v>
      </c>
      <c r="E93" s="140">
        <f>E94</f>
        <v>42750</v>
      </c>
      <c r="F93" s="214">
        <f>F94</f>
        <v>0</v>
      </c>
      <c r="G93" s="141">
        <f t="shared" si="13"/>
        <v>87371.20999999999</v>
      </c>
      <c r="H93" s="152">
        <f>H94</f>
        <v>69295.45</v>
      </c>
      <c r="I93" s="142">
        <f>I94</f>
        <v>18075.76</v>
      </c>
      <c r="J93" s="173">
        <f t="shared" si="14"/>
        <v>74004.52</v>
      </c>
      <c r="K93" s="143">
        <f>K94</f>
        <v>56921.36</v>
      </c>
      <c r="L93" s="172">
        <f>L94</f>
        <v>17083.16</v>
      </c>
      <c r="M93" s="81"/>
      <c r="N93" s="144"/>
      <c r="O93" s="145"/>
      <c r="P93" s="145"/>
      <c r="Q93" s="82"/>
      <c r="R93" s="82"/>
      <c r="S93" s="82"/>
      <c r="T93" s="82"/>
    </row>
    <row r="94" spans="1:20" s="93" customFormat="1" ht="21" customHeight="1">
      <c r="A94" s="322" t="s">
        <v>89</v>
      </c>
      <c r="B94" s="322"/>
      <c r="C94" s="322"/>
      <c r="D94" s="211">
        <f t="shared" si="15"/>
        <v>42750</v>
      </c>
      <c r="E94" s="147">
        <v>42750</v>
      </c>
      <c r="F94" s="215"/>
      <c r="G94" s="148">
        <f t="shared" si="13"/>
        <v>87371.20999999999</v>
      </c>
      <c r="H94" s="212">
        <v>69295.45</v>
      </c>
      <c r="I94" s="149">
        <v>18075.76</v>
      </c>
      <c r="J94" s="47">
        <f t="shared" si="14"/>
        <v>74004.52</v>
      </c>
      <c r="K94" s="167">
        <v>56921.36</v>
      </c>
      <c r="L94" s="166">
        <v>17083.16</v>
      </c>
      <c r="M94" s="81"/>
      <c r="N94" s="137"/>
      <c r="O94" s="138"/>
      <c r="P94" s="138"/>
      <c r="Q94" s="82"/>
      <c r="R94" s="82"/>
      <c r="S94" s="82"/>
      <c r="T94" s="82"/>
    </row>
    <row r="95" spans="1:20" s="93" customFormat="1" ht="20.25" customHeight="1">
      <c r="A95" s="323" t="s">
        <v>90</v>
      </c>
      <c r="B95" s="323"/>
      <c r="C95" s="323"/>
      <c r="D95" s="213">
        <f t="shared" si="15"/>
        <v>6822706</v>
      </c>
      <c r="E95" s="140">
        <f>E96+E97</f>
        <v>6100900</v>
      </c>
      <c r="F95" s="216">
        <f>F96+F97</f>
        <v>721806</v>
      </c>
      <c r="G95" s="217">
        <f t="shared" si="13"/>
        <v>7441968.7299999995</v>
      </c>
      <c r="H95" s="152">
        <f>H96+H97</f>
        <v>6297318.68</v>
      </c>
      <c r="I95" s="142">
        <f>I96+I97</f>
        <v>1144650.05</v>
      </c>
      <c r="J95" s="50">
        <f t="shared" si="14"/>
        <v>6896515.16</v>
      </c>
      <c r="K95" s="218">
        <f>K96+K97</f>
        <v>5876107.29</v>
      </c>
      <c r="L95" s="142">
        <f>L96+L97</f>
        <v>1020407.87</v>
      </c>
      <c r="M95" s="81"/>
      <c r="N95" s="144"/>
      <c r="O95" s="145"/>
      <c r="P95" s="145"/>
      <c r="Q95" s="82"/>
      <c r="R95" s="82"/>
      <c r="S95" s="82"/>
      <c r="T95" s="82"/>
    </row>
    <row r="96" spans="1:20" s="93" customFormat="1" ht="21.75" customHeight="1">
      <c r="A96" s="324" t="s">
        <v>91</v>
      </c>
      <c r="B96" s="324"/>
      <c r="C96" s="324"/>
      <c r="D96" s="135">
        <f t="shared" si="15"/>
        <v>55000</v>
      </c>
      <c r="E96" s="219">
        <v>55000</v>
      </c>
      <c r="F96" s="220"/>
      <c r="G96" s="221">
        <f t="shared" si="13"/>
        <v>62000</v>
      </c>
      <c r="H96" s="222">
        <v>62000</v>
      </c>
      <c r="I96" s="149">
        <v>0</v>
      </c>
      <c r="J96" s="135">
        <f t="shared" si="14"/>
        <v>51100</v>
      </c>
      <c r="K96" s="223">
        <v>51100</v>
      </c>
      <c r="L96" s="222">
        <v>0</v>
      </c>
      <c r="M96" s="81"/>
      <c r="N96" s="137"/>
      <c r="O96" s="138"/>
      <c r="P96" s="138"/>
      <c r="Q96" s="82"/>
      <c r="R96" s="82"/>
      <c r="S96" s="82"/>
      <c r="T96" s="82"/>
    </row>
    <row r="97" spans="1:20" s="93" customFormat="1" ht="36" customHeight="1">
      <c r="A97" s="325" t="s">
        <v>92</v>
      </c>
      <c r="B97" s="325"/>
      <c r="C97" s="325"/>
      <c r="D97" s="104">
        <f t="shared" si="15"/>
        <v>6767706</v>
      </c>
      <c r="E97" s="162">
        <v>6045900</v>
      </c>
      <c r="F97" s="163">
        <v>721806</v>
      </c>
      <c r="G97" s="224">
        <f t="shared" si="13"/>
        <v>7379968.7299999995</v>
      </c>
      <c r="H97" s="225">
        <v>6235318.68</v>
      </c>
      <c r="I97" s="168">
        <v>1144650.05</v>
      </c>
      <c r="J97" s="104">
        <f t="shared" si="14"/>
        <v>6845415.16</v>
      </c>
      <c r="K97" s="168">
        <v>5825007.29</v>
      </c>
      <c r="L97" s="225">
        <v>1020407.87</v>
      </c>
      <c r="M97" s="81"/>
      <c r="N97" s="137"/>
      <c r="O97" s="138"/>
      <c r="P97" s="138"/>
      <c r="Q97" s="82"/>
      <c r="R97" s="82"/>
      <c r="S97" s="82"/>
      <c r="T97" s="82"/>
    </row>
    <row r="98" spans="1:20" s="93" customFormat="1" ht="19.5" customHeight="1">
      <c r="A98" s="326" t="s">
        <v>50</v>
      </c>
      <c r="B98" s="326"/>
      <c r="C98" s="326"/>
      <c r="D98" s="74">
        <f t="shared" si="15"/>
        <v>0</v>
      </c>
      <c r="E98" s="219">
        <v>0</v>
      </c>
      <c r="F98" s="163">
        <v>0</v>
      </c>
      <c r="G98" s="224">
        <f t="shared" si="13"/>
        <v>34000</v>
      </c>
      <c r="H98" s="168">
        <v>0</v>
      </c>
      <c r="I98" s="212">
        <v>34000</v>
      </c>
      <c r="J98" s="74">
        <f t="shared" si="14"/>
        <v>34000</v>
      </c>
      <c r="K98" s="149">
        <v>0</v>
      </c>
      <c r="L98" s="226">
        <v>34000</v>
      </c>
      <c r="M98" s="81"/>
      <c r="N98" s="137"/>
      <c r="O98" s="138"/>
      <c r="P98" s="138"/>
      <c r="Q98" s="82"/>
      <c r="R98" s="82"/>
      <c r="S98" s="82"/>
      <c r="T98" s="82"/>
    </row>
    <row r="99" spans="1:20" s="93" customFormat="1" ht="26.25" customHeight="1">
      <c r="A99" s="327" t="s">
        <v>93</v>
      </c>
      <c r="B99" s="327"/>
      <c r="C99" s="327"/>
      <c r="D99" s="99">
        <f t="shared" si="15"/>
        <v>125910760</v>
      </c>
      <c r="E99" s="99">
        <f>E66+E71+E93+E95+E68</f>
        <v>124155430</v>
      </c>
      <c r="F99" s="227">
        <f>F66+F71+F93+F95+F68</f>
        <v>1755330</v>
      </c>
      <c r="G99" s="99">
        <f>G66+G71+G93+G95+G68+G91+G98</f>
        <v>127809701.23</v>
      </c>
      <c r="H99" s="228">
        <f>H66+H71+H93+H95+H68+H91</f>
        <v>124972473.41</v>
      </c>
      <c r="I99" s="99">
        <f>I66+I71+I93+I95+I68+I91+I98</f>
        <v>2837227.8200000003</v>
      </c>
      <c r="J99" s="99">
        <f>J66+J71+J93+J95+J68+J91+J98</f>
        <v>125406261.22999999</v>
      </c>
      <c r="K99" s="99">
        <f>K66+K68+K71+K93+K95+K91</f>
        <v>123374816.99000001</v>
      </c>
      <c r="L99" s="229">
        <f>L66+L68+L71+L93+L95+L91+L98</f>
        <v>2031444.24</v>
      </c>
      <c r="M99" s="81"/>
      <c r="N99" s="230"/>
      <c r="O99" s="230"/>
      <c r="P99" s="230"/>
      <c r="Q99" s="82"/>
      <c r="R99" s="82"/>
      <c r="S99" s="82"/>
      <c r="T99" s="82"/>
    </row>
    <row r="100" spans="1:20" s="235" customFormat="1" ht="14.25" customHeight="1">
      <c r="A100" s="231"/>
      <c r="B100" s="231"/>
      <c r="C100"/>
      <c r="D100" s="232"/>
      <c r="E100" s="232"/>
      <c r="F100"/>
      <c r="G100" s="233"/>
      <c r="H100" s="233"/>
      <c r="I100" s="233"/>
      <c r="J100" s="232"/>
      <c r="K100" s="234"/>
      <c r="L100" s="234"/>
      <c r="M100" s="128"/>
      <c r="N100" s="128"/>
      <c r="O100" s="128"/>
      <c r="P100" s="128"/>
      <c r="Q100" s="128"/>
      <c r="R100" s="128"/>
      <c r="S100" s="128"/>
      <c r="T100" s="128"/>
    </row>
    <row r="101" spans="1:20" s="7" customFormat="1" ht="26.25" customHeight="1">
      <c r="A101" s="328" t="s">
        <v>94</v>
      </c>
      <c r="B101" s="328"/>
      <c r="C101" s="328"/>
      <c r="D101" s="328"/>
      <c r="E101" s="236"/>
      <c r="F101" s="236"/>
      <c r="G101" s="237"/>
      <c r="H101" s="237"/>
      <c r="I101" s="236" t="s">
        <v>95</v>
      </c>
      <c r="J101"/>
      <c r="K101" s="238"/>
      <c r="L101" s="239"/>
      <c r="M101" s="82"/>
      <c r="N101" s="82"/>
      <c r="O101" s="82"/>
      <c r="P101" s="82"/>
      <c r="Q101" s="82"/>
      <c r="R101" s="82"/>
      <c r="S101" s="82"/>
      <c r="T101" s="82"/>
    </row>
    <row r="102" spans="1:20" s="7" customFormat="1" ht="11.25" customHeight="1">
      <c r="A102" s="328"/>
      <c r="B102" s="328"/>
      <c r="C102" s="328"/>
      <c r="D102" s="328"/>
      <c r="E102" s="328"/>
      <c r="F102" s="328"/>
      <c r="G102" s="328"/>
      <c r="H102" s="328"/>
      <c r="I102" s="328"/>
      <c r="J102" s="328"/>
      <c r="K102" s="239"/>
      <c r="L102" s="239"/>
      <c r="M102" s="82"/>
      <c r="N102" s="82"/>
      <c r="O102" s="82"/>
      <c r="P102" s="82"/>
      <c r="Q102" s="82"/>
      <c r="R102" s="82"/>
      <c r="S102" s="82"/>
      <c r="T102" s="82"/>
    </row>
    <row r="103" spans="1:20" s="7" customFormat="1" ht="24.75" customHeight="1">
      <c r="A103" s="329"/>
      <c r="B103" s="329"/>
      <c r="C103" s="329"/>
      <c r="D103" s="240"/>
      <c r="E103" s="241"/>
      <c r="F103" s="241"/>
      <c r="G103" s="241"/>
      <c r="H103" s="241"/>
      <c r="I103" s="241"/>
      <c r="J103" s="242"/>
      <c r="K103" s="242"/>
      <c r="L103" s="242"/>
      <c r="M103" s="243"/>
      <c r="N103" s="243"/>
      <c r="O103" s="82"/>
      <c r="P103" s="82"/>
      <c r="Q103" s="82"/>
      <c r="R103" s="82"/>
      <c r="S103" s="82"/>
      <c r="T103" s="82"/>
    </row>
    <row r="104" spans="1:14" s="7" customFormat="1" ht="24" customHeight="1">
      <c r="A104" s="329"/>
      <c r="B104" s="329"/>
      <c r="C104" s="329"/>
      <c r="D104" s="241"/>
      <c r="E104" s="241"/>
      <c r="F104" s="241"/>
      <c r="G104" s="241"/>
      <c r="H104" s="241"/>
      <c r="I104" s="244"/>
      <c r="J104" s="242"/>
      <c r="K104" s="245"/>
      <c r="L104" s="245"/>
      <c r="M104" s="243"/>
      <c r="N104" s="243"/>
    </row>
    <row r="105" spans="1:12" s="7" customFormat="1" ht="12.75" customHeight="1">
      <c r="A105" s="330"/>
      <c r="B105" s="330"/>
      <c r="C105" s="330"/>
      <c r="D105" s="330"/>
      <c r="E105" s="330"/>
      <c r="F105" s="330"/>
      <c r="G105" s="330"/>
      <c r="H105" s="330"/>
      <c r="I105" s="330"/>
      <c r="J105" s="330"/>
      <c r="K105" s="330"/>
      <c r="L105" s="330"/>
    </row>
    <row r="106" spans="1:12" s="7" customFormat="1" ht="16.5">
      <c r="A106" s="331"/>
      <c r="B106" s="331"/>
      <c r="C106" s="331"/>
      <c r="D106" s="246"/>
      <c r="E106" s="246"/>
      <c r="F106" s="246"/>
      <c r="G106" s="246"/>
      <c r="H106" s="246"/>
      <c r="I106" s="247"/>
      <c r="J106" s="332"/>
      <c r="K106" s="332"/>
      <c r="L106" s="248"/>
    </row>
    <row r="107" spans="1:12" s="7" customFormat="1" ht="17.25" customHeight="1">
      <c r="A107" s="333"/>
      <c r="B107" s="333"/>
      <c r="C107" s="333"/>
      <c r="D107" s="249"/>
      <c r="E107" s="2"/>
      <c r="F107" s="2"/>
      <c r="G107" s="2"/>
      <c r="H107" s="2"/>
      <c r="I107" s="250"/>
      <c r="J107" s="334"/>
      <c r="K107" s="334"/>
      <c r="L107" s="2"/>
    </row>
    <row r="108" spans="1:12" s="7" customFormat="1" ht="16.5">
      <c r="A108" s="335"/>
      <c r="B108" s="335"/>
      <c r="C108" s="335"/>
      <c r="D108" s="2"/>
      <c r="E108" s="2"/>
      <c r="F108" s="2"/>
      <c r="G108" s="2"/>
      <c r="H108" s="2"/>
      <c r="I108" s="2"/>
      <c r="J108" s="2"/>
      <c r="K108" s="2"/>
      <c r="L108" s="2"/>
    </row>
    <row r="109" spans="1:12" s="7" customFormat="1" ht="16.5">
      <c r="A109" s="251"/>
      <c r="B109" s="251"/>
      <c r="C109" s="251"/>
      <c r="D109" s="2"/>
      <c r="E109" s="2"/>
      <c r="F109" s="2"/>
      <c r="G109" s="2"/>
      <c r="H109" s="2"/>
      <c r="I109" s="2"/>
      <c r="J109" s="2"/>
      <c r="K109" s="2"/>
      <c r="L109" s="2"/>
    </row>
    <row r="110" spans="1:12" s="7" customFormat="1" ht="16.5">
      <c r="A110" s="1"/>
      <c r="B110" s="1"/>
      <c r="C110" s="1"/>
      <c r="D110" s="2"/>
      <c r="E110" s="2"/>
      <c r="F110" s="2"/>
      <c r="G110" s="2"/>
      <c r="H110" s="2"/>
      <c r="I110" s="2"/>
      <c r="J110" s="2"/>
      <c r="K110" s="2"/>
      <c r="L110" s="2"/>
    </row>
    <row r="111" spans="1:12" s="252" customFormat="1" ht="16.5">
      <c r="A111" s="1"/>
      <c r="B111" s="1"/>
      <c r="C111" s="1"/>
      <c r="D111" s="2"/>
      <c r="E111" s="2"/>
      <c r="F111" s="2"/>
      <c r="G111" s="2"/>
      <c r="H111" s="2"/>
      <c r="I111" s="2"/>
      <c r="J111" s="2"/>
      <c r="K111" s="2"/>
      <c r="L111" s="2"/>
    </row>
    <row r="112" spans="1:12" s="7" customFormat="1" ht="16.5">
      <c r="A112" s="1"/>
      <c r="B112" s="1"/>
      <c r="C112" s="1"/>
      <c r="D112" s="2"/>
      <c r="E112" s="2"/>
      <c r="F112" s="2"/>
      <c r="G112" s="2"/>
      <c r="H112" s="2"/>
      <c r="I112" s="2"/>
      <c r="J112" s="2"/>
      <c r="K112" s="2"/>
      <c r="L112" s="2"/>
    </row>
    <row r="113" spans="1:12" s="7" customFormat="1" ht="16.5">
      <c r="A113" s="1"/>
      <c r="B113" s="1"/>
      <c r="C113" s="1"/>
      <c r="D113" s="2"/>
      <c r="E113" s="2"/>
      <c r="F113" s="2"/>
      <c r="G113" s="2"/>
      <c r="H113" s="2"/>
      <c r="I113" s="2"/>
      <c r="J113" s="2"/>
      <c r="K113" s="2"/>
      <c r="L113" s="2"/>
    </row>
    <row r="114" spans="1:12" s="7" customFormat="1" ht="16.5">
      <c r="A114" s="1"/>
      <c r="B114" s="1"/>
      <c r="C114" s="1"/>
      <c r="D114" s="2"/>
      <c r="E114" s="2"/>
      <c r="F114" s="2"/>
      <c r="G114" s="2"/>
      <c r="H114" s="2"/>
      <c r="I114" s="2"/>
      <c r="J114" s="2"/>
      <c r="K114" s="2"/>
      <c r="L114" s="2"/>
    </row>
    <row r="115" spans="1:12" s="7" customFormat="1" ht="16.5">
      <c r="A115" s="1"/>
      <c r="B115" s="1"/>
      <c r="C115" s="1"/>
      <c r="D115" s="2"/>
      <c r="E115" s="2"/>
      <c r="F115" s="2"/>
      <c r="G115" s="2"/>
      <c r="H115" s="2"/>
      <c r="I115" s="2"/>
      <c r="J115" s="2"/>
      <c r="K115" s="2"/>
      <c r="L115" s="2"/>
    </row>
    <row r="116" spans="1:12" s="7" customFormat="1" ht="16.5">
      <c r="A116" s="1"/>
      <c r="B116" s="1"/>
      <c r="C116" s="1"/>
      <c r="D116" s="2"/>
      <c r="E116" s="2"/>
      <c r="F116" s="2"/>
      <c r="G116" s="2"/>
      <c r="H116" s="2"/>
      <c r="I116" s="2"/>
      <c r="J116" s="2"/>
      <c r="K116" s="2"/>
      <c r="L116" s="2"/>
    </row>
    <row r="117" spans="1:12" s="7" customFormat="1" ht="16.5">
      <c r="A117" s="1"/>
      <c r="B117" s="1"/>
      <c r="C117" s="1"/>
      <c r="D117" s="2"/>
      <c r="E117" s="2"/>
      <c r="F117" s="2"/>
      <c r="G117" s="2"/>
      <c r="H117" s="2"/>
      <c r="I117" s="2"/>
      <c r="J117" s="2"/>
      <c r="K117" s="2"/>
      <c r="L117" s="2"/>
    </row>
    <row r="118" spans="1:12" s="7" customFormat="1" ht="16.5">
      <c r="A118" s="1"/>
      <c r="B118" s="1"/>
      <c r="C118" s="1"/>
      <c r="D118" s="2"/>
      <c r="E118" s="2"/>
      <c r="F118" s="2"/>
      <c r="G118" s="2"/>
      <c r="H118" s="2"/>
      <c r="I118" s="2"/>
      <c r="J118" s="2"/>
      <c r="K118" s="2"/>
      <c r="L118" s="2"/>
    </row>
    <row r="119" spans="1:12" s="7" customFormat="1" ht="16.5">
      <c r="A119" s="1"/>
      <c r="B119" s="1"/>
      <c r="C119" s="1"/>
      <c r="D119" s="2"/>
      <c r="E119" s="2"/>
      <c r="F119" s="2"/>
      <c r="G119" s="2"/>
      <c r="H119" s="2"/>
      <c r="I119" s="2"/>
      <c r="J119" s="2"/>
      <c r="K119" s="2"/>
      <c r="L119" s="2"/>
    </row>
    <row r="120" spans="1:12" s="7" customFormat="1" ht="16.5">
      <c r="A120" s="1"/>
      <c r="B120" s="1"/>
      <c r="C120" s="1"/>
      <c r="D120" s="2"/>
      <c r="E120" s="2"/>
      <c r="F120" s="2"/>
      <c r="G120" s="2"/>
      <c r="H120" s="2"/>
      <c r="I120" s="2"/>
      <c r="J120" s="2"/>
      <c r="K120" s="2"/>
      <c r="L120" s="2"/>
    </row>
    <row r="121" spans="1:12" s="7" customFormat="1" ht="16.5">
      <c r="A121" s="1"/>
      <c r="B121" s="1"/>
      <c r="C121" s="1"/>
      <c r="D121" s="2"/>
      <c r="E121" s="2"/>
      <c r="F121" s="2"/>
      <c r="G121" s="2"/>
      <c r="H121" s="2"/>
      <c r="I121" s="2"/>
      <c r="J121" s="2"/>
      <c r="K121" s="2"/>
      <c r="L121" s="2"/>
    </row>
    <row r="122" spans="1:12" s="7" customFormat="1" ht="16.5">
      <c r="A122" s="1"/>
      <c r="B122" s="1"/>
      <c r="C122" s="1"/>
      <c r="D122" s="2"/>
      <c r="E122" s="2"/>
      <c r="F122" s="2"/>
      <c r="G122" s="2"/>
      <c r="H122" s="2"/>
      <c r="I122" s="2"/>
      <c r="J122" s="2"/>
      <c r="K122" s="2"/>
      <c r="L122" s="2"/>
    </row>
    <row r="123" spans="1:12" s="7" customFormat="1" ht="16.5">
      <c r="A123" s="1"/>
      <c r="B123" s="1"/>
      <c r="C123" s="1"/>
      <c r="D123" s="2"/>
      <c r="E123" s="2"/>
      <c r="F123" s="2"/>
      <c r="G123" s="2"/>
      <c r="H123" s="2"/>
      <c r="I123" s="2"/>
      <c r="J123" s="2"/>
      <c r="K123" s="2"/>
      <c r="L123" s="2"/>
    </row>
    <row r="124" spans="1:12" s="7" customFormat="1" ht="16.5">
      <c r="A124" s="1"/>
      <c r="B124" s="1"/>
      <c r="C124" s="1"/>
      <c r="D124" s="2"/>
      <c r="E124" s="2"/>
      <c r="F124" s="2"/>
      <c r="G124" s="2"/>
      <c r="H124" s="2"/>
      <c r="I124" s="2"/>
      <c r="J124" s="2"/>
      <c r="K124" s="2"/>
      <c r="L124" s="2"/>
    </row>
    <row r="125" spans="1:12" s="7" customFormat="1" ht="16.5">
      <c r="A125" s="1"/>
      <c r="B125" s="1"/>
      <c r="C125" s="1"/>
      <c r="D125" s="2"/>
      <c r="E125" s="2"/>
      <c r="F125" s="2"/>
      <c r="G125" s="2"/>
      <c r="H125" s="2"/>
      <c r="I125" s="2"/>
      <c r="J125" s="2"/>
      <c r="K125" s="2"/>
      <c r="L125" s="2"/>
    </row>
    <row r="126" spans="1:12" s="7" customFormat="1" ht="16.5">
      <c r="A126" s="1"/>
      <c r="B126" s="1"/>
      <c r="C126" s="1"/>
      <c r="D126" s="2"/>
      <c r="E126" s="2"/>
      <c r="F126" s="2"/>
      <c r="G126" s="2"/>
      <c r="H126" s="2"/>
      <c r="I126" s="2"/>
      <c r="J126" s="2"/>
      <c r="K126" s="2"/>
      <c r="L126" s="2"/>
    </row>
    <row r="127" spans="1:12" s="7" customFormat="1" ht="16.5">
      <c r="A127" s="1"/>
      <c r="B127" s="1"/>
      <c r="C127" s="1"/>
      <c r="D127" s="2"/>
      <c r="E127" s="2"/>
      <c r="F127" s="2"/>
      <c r="G127" s="2"/>
      <c r="H127" s="2"/>
      <c r="I127" s="2"/>
      <c r="J127" s="2"/>
      <c r="K127" s="2"/>
      <c r="L127" s="2"/>
    </row>
    <row r="128" spans="1:12" s="7" customFormat="1" ht="16.5">
      <c r="A128" s="1"/>
      <c r="B128" s="1"/>
      <c r="C128" s="1"/>
      <c r="D128" s="2"/>
      <c r="E128" s="2"/>
      <c r="F128" s="2"/>
      <c r="G128" s="2"/>
      <c r="H128" s="2"/>
      <c r="I128" s="2"/>
      <c r="J128" s="2"/>
      <c r="K128" s="2"/>
      <c r="L128" s="2"/>
    </row>
    <row r="129" spans="1:12" s="7" customFormat="1" ht="16.5">
      <c r="A129" s="1"/>
      <c r="B129" s="1"/>
      <c r="C129" s="1"/>
      <c r="D129" s="2"/>
      <c r="E129" s="2"/>
      <c r="F129" s="2"/>
      <c r="G129" s="2"/>
      <c r="H129" s="2"/>
      <c r="I129" s="2"/>
      <c r="J129" s="2"/>
      <c r="K129" s="2"/>
      <c r="L129" s="2"/>
    </row>
    <row r="130" spans="1:12" s="7" customFormat="1" ht="16.5">
      <c r="A130" s="1"/>
      <c r="B130" s="1"/>
      <c r="C130" s="1"/>
      <c r="D130" s="2"/>
      <c r="E130" s="2"/>
      <c r="F130" s="2"/>
      <c r="G130" s="2"/>
      <c r="H130" s="2"/>
      <c r="I130" s="2"/>
      <c r="J130" s="2"/>
      <c r="K130" s="2"/>
      <c r="L130" s="2"/>
    </row>
    <row r="131" spans="1:12" s="7" customFormat="1" ht="16.5">
      <c r="A131" s="1"/>
      <c r="B131" s="1"/>
      <c r="C131" s="1"/>
      <c r="D131" s="2"/>
      <c r="E131" s="2"/>
      <c r="F131" s="2"/>
      <c r="G131" s="2"/>
      <c r="H131" s="2"/>
      <c r="I131" s="2"/>
      <c r="J131" s="2"/>
      <c r="K131" s="2"/>
      <c r="L131" s="2"/>
    </row>
    <row r="132" spans="1:12" s="7" customFormat="1" ht="16.5">
      <c r="A132" s="1"/>
      <c r="B132" s="1"/>
      <c r="C132" s="1"/>
      <c r="D132" s="2"/>
      <c r="E132" s="2"/>
      <c r="F132" s="2"/>
      <c r="G132" s="2"/>
      <c r="H132" s="2"/>
      <c r="I132" s="2"/>
      <c r="J132" s="2"/>
      <c r="K132" s="2"/>
      <c r="L132" s="2"/>
    </row>
    <row r="133" spans="1:12" s="7" customFormat="1" ht="16.5">
      <c r="A133" s="1"/>
      <c r="B133" s="1"/>
      <c r="C133" s="1"/>
      <c r="D133" s="2"/>
      <c r="E133" s="2"/>
      <c r="F133" s="2"/>
      <c r="G133" s="2"/>
      <c r="H133" s="2"/>
      <c r="I133" s="2"/>
      <c r="J133" s="2"/>
      <c r="K133" s="2"/>
      <c r="L133" s="2"/>
    </row>
    <row r="134" spans="1:12" s="7" customFormat="1" ht="16.5">
      <c r="A134" s="1"/>
      <c r="B134" s="1"/>
      <c r="C134" s="1"/>
      <c r="D134" s="2"/>
      <c r="E134" s="2"/>
      <c r="F134" s="2"/>
      <c r="G134" s="2"/>
      <c r="H134" s="2"/>
      <c r="I134" s="2"/>
      <c r="J134" s="2"/>
      <c r="K134" s="2"/>
      <c r="L134" s="2"/>
    </row>
    <row r="135" spans="1:12" s="7" customFormat="1" ht="16.5">
      <c r="A135" s="1"/>
      <c r="B135" s="1"/>
      <c r="C135" s="1"/>
      <c r="D135" s="2"/>
      <c r="E135" s="2"/>
      <c r="F135" s="2"/>
      <c r="G135" s="2"/>
      <c r="H135" s="2"/>
      <c r="I135" s="2"/>
      <c r="J135" s="2"/>
      <c r="K135" s="2"/>
      <c r="L135" s="2"/>
    </row>
    <row r="136" spans="1:12" s="7" customFormat="1" ht="16.5">
      <c r="A136" s="1"/>
      <c r="B136" s="1"/>
      <c r="C136" s="1"/>
      <c r="D136" s="2"/>
      <c r="E136" s="2"/>
      <c r="F136" s="2"/>
      <c r="G136" s="2"/>
      <c r="H136" s="2"/>
      <c r="I136" s="2"/>
      <c r="J136" s="2"/>
      <c r="K136" s="2"/>
      <c r="L136" s="2"/>
    </row>
    <row r="137" spans="1:12" s="7" customFormat="1" ht="16.5">
      <c r="A137" s="1"/>
      <c r="B137" s="1"/>
      <c r="C137" s="1"/>
      <c r="D137" s="2"/>
      <c r="E137" s="2"/>
      <c r="F137" s="2"/>
      <c r="G137" s="2"/>
      <c r="H137" s="2"/>
      <c r="I137" s="2"/>
      <c r="J137" s="2"/>
      <c r="K137" s="2"/>
      <c r="L137" s="2"/>
    </row>
    <row r="138" spans="1:12" s="7" customFormat="1" ht="16.5">
      <c r="A138" s="1"/>
      <c r="B138" s="1"/>
      <c r="C138" s="1"/>
      <c r="D138" s="2"/>
      <c r="E138" s="2"/>
      <c r="F138" s="2"/>
      <c r="G138" s="2"/>
      <c r="H138" s="2"/>
      <c r="I138" s="2"/>
      <c r="J138" s="2"/>
      <c r="K138" s="2"/>
      <c r="L138" s="2"/>
    </row>
    <row r="139" spans="1:12" s="7" customFormat="1" ht="16.5">
      <c r="A139" s="1"/>
      <c r="B139" s="1"/>
      <c r="C139" s="1"/>
      <c r="D139" s="2"/>
      <c r="E139" s="2"/>
      <c r="F139" s="2"/>
      <c r="G139" s="2"/>
      <c r="H139" s="2"/>
      <c r="I139" s="2"/>
      <c r="J139" s="2"/>
      <c r="K139" s="2"/>
      <c r="L139" s="2"/>
    </row>
    <row r="140" spans="1:12" s="7" customFormat="1" ht="16.5">
      <c r="A140" s="1"/>
      <c r="B140" s="1"/>
      <c r="C140" s="1"/>
      <c r="D140" s="2"/>
      <c r="E140" s="2"/>
      <c r="F140" s="2"/>
      <c r="G140" s="2"/>
      <c r="H140" s="2"/>
      <c r="I140" s="2"/>
      <c r="J140" s="2"/>
      <c r="K140" s="2"/>
      <c r="L140" s="2"/>
    </row>
    <row r="141" spans="1:12" s="7" customFormat="1" ht="16.5">
      <c r="A141" s="1"/>
      <c r="B141" s="1"/>
      <c r="C141" s="1"/>
      <c r="D141" s="2"/>
      <c r="E141" s="2"/>
      <c r="F141" s="2"/>
      <c r="G141" s="2"/>
      <c r="H141" s="2"/>
      <c r="I141" s="2"/>
      <c r="J141" s="2"/>
      <c r="K141" s="2"/>
      <c r="L141" s="2"/>
    </row>
    <row r="142" spans="1:12" s="7" customFormat="1" ht="16.5">
      <c r="A142" s="1"/>
      <c r="B142" s="1"/>
      <c r="C142" s="1"/>
      <c r="D142" s="2"/>
      <c r="E142" s="2"/>
      <c r="F142" s="2"/>
      <c r="G142" s="2"/>
      <c r="H142" s="2"/>
      <c r="I142" s="2"/>
      <c r="J142" s="2"/>
      <c r="K142" s="2"/>
      <c r="L142" s="2"/>
    </row>
    <row r="143" spans="1:12" s="7" customFormat="1" ht="16.5">
      <c r="A143" s="1"/>
      <c r="B143" s="1"/>
      <c r="C143" s="1"/>
      <c r="D143" s="2"/>
      <c r="E143" s="2"/>
      <c r="F143" s="2"/>
      <c r="G143" s="2"/>
      <c r="H143" s="2"/>
      <c r="I143" s="2"/>
      <c r="J143" s="2"/>
      <c r="K143" s="2"/>
      <c r="L143" s="2"/>
    </row>
    <row r="144" spans="1:12" s="7" customFormat="1" ht="16.5">
      <c r="A144" s="1"/>
      <c r="B144" s="1"/>
      <c r="C144" s="1"/>
      <c r="D144" s="2"/>
      <c r="E144" s="2"/>
      <c r="F144" s="2"/>
      <c r="G144" s="2"/>
      <c r="H144" s="2"/>
      <c r="I144" s="2"/>
      <c r="J144" s="2"/>
      <c r="K144" s="2"/>
      <c r="L144" s="2"/>
    </row>
    <row r="145" spans="1:12" s="7" customFormat="1" ht="16.5">
      <c r="A145" s="1"/>
      <c r="B145" s="1"/>
      <c r="C145" s="1"/>
      <c r="D145" s="2"/>
      <c r="E145" s="2"/>
      <c r="F145" s="2"/>
      <c r="G145" s="2"/>
      <c r="H145" s="2"/>
      <c r="I145" s="2"/>
      <c r="J145" s="2"/>
      <c r="K145" s="2"/>
      <c r="L145" s="2"/>
    </row>
    <row r="146" spans="1:12" s="7" customFormat="1" ht="16.5">
      <c r="A146" s="1"/>
      <c r="B146" s="1"/>
      <c r="C146" s="1"/>
      <c r="D146" s="2"/>
      <c r="E146" s="2"/>
      <c r="F146" s="2"/>
      <c r="G146" s="2"/>
      <c r="H146" s="2"/>
      <c r="I146" s="2"/>
      <c r="J146" s="2"/>
      <c r="K146" s="2"/>
      <c r="L146" s="2"/>
    </row>
    <row r="147" spans="1:12" s="7" customFormat="1" ht="16.5">
      <c r="A147" s="1"/>
      <c r="B147" s="1"/>
      <c r="C147" s="1"/>
      <c r="D147" s="2"/>
      <c r="E147" s="2"/>
      <c r="F147" s="2"/>
      <c r="G147" s="2"/>
      <c r="H147" s="2"/>
      <c r="I147" s="2"/>
      <c r="J147" s="2"/>
      <c r="K147" s="2"/>
      <c r="L147" s="2"/>
    </row>
    <row r="148" spans="1:12" s="7" customFormat="1" ht="16.5">
      <c r="A148" s="1"/>
      <c r="B148" s="1"/>
      <c r="C148" s="1"/>
      <c r="D148" s="2"/>
      <c r="E148" s="2"/>
      <c r="F148" s="2"/>
      <c r="G148" s="2"/>
      <c r="H148" s="2"/>
      <c r="I148" s="2"/>
      <c r="J148" s="2"/>
      <c r="K148" s="2"/>
      <c r="L148" s="2"/>
    </row>
    <row r="149" spans="1:12" s="7" customFormat="1" ht="16.5">
      <c r="A149" s="1"/>
      <c r="B149" s="1"/>
      <c r="C149" s="1"/>
      <c r="D149" s="2"/>
      <c r="E149" s="2"/>
      <c r="F149" s="2"/>
      <c r="G149" s="2"/>
      <c r="H149" s="2"/>
      <c r="I149" s="2"/>
      <c r="J149" s="2"/>
      <c r="K149" s="2"/>
      <c r="L149" s="2"/>
    </row>
    <row r="150" spans="1:12" s="7" customFormat="1" ht="16.5">
      <c r="A150" s="1"/>
      <c r="B150" s="1"/>
      <c r="C150" s="1"/>
      <c r="D150" s="2"/>
      <c r="E150" s="2"/>
      <c r="F150" s="2"/>
      <c r="G150" s="2"/>
      <c r="H150" s="2"/>
      <c r="I150" s="2"/>
      <c r="J150" s="2"/>
      <c r="K150" s="2"/>
      <c r="L150" s="2"/>
    </row>
    <row r="151" spans="1:12" s="7" customFormat="1" ht="16.5">
      <c r="A151" s="1"/>
      <c r="B151" s="1"/>
      <c r="C151" s="1"/>
      <c r="D151" s="2"/>
      <c r="E151" s="2"/>
      <c r="F151" s="2"/>
      <c r="G151" s="2"/>
      <c r="H151" s="2"/>
      <c r="I151" s="2"/>
      <c r="J151" s="2"/>
      <c r="K151" s="2"/>
      <c r="L151" s="2"/>
    </row>
    <row r="152" spans="1:12" s="7" customFormat="1" ht="16.5">
      <c r="A152" s="1"/>
      <c r="B152" s="1"/>
      <c r="C152" s="1"/>
      <c r="D152" s="2"/>
      <c r="E152" s="2"/>
      <c r="F152" s="2"/>
      <c r="G152" s="2"/>
      <c r="H152" s="2"/>
      <c r="I152" s="2"/>
      <c r="J152" s="2"/>
      <c r="K152" s="2"/>
      <c r="L152" s="2"/>
    </row>
    <row r="153" spans="1:12" s="7" customFormat="1" ht="16.5">
      <c r="A153" s="1"/>
      <c r="B153" s="1"/>
      <c r="C153" s="1"/>
      <c r="D153" s="2"/>
      <c r="E153" s="2"/>
      <c r="F153" s="2"/>
      <c r="G153" s="2"/>
      <c r="H153" s="2"/>
      <c r="I153" s="2"/>
      <c r="J153" s="2"/>
      <c r="K153" s="2"/>
      <c r="L153" s="2"/>
    </row>
    <row r="154" spans="1:12" s="7" customFormat="1" ht="16.5">
      <c r="A154" s="1"/>
      <c r="B154" s="1"/>
      <c r="C154" s="1"/>
      <c r="D154" s="2"/>
      <c r="E154" s="2"/>
      <c r="F154" s="2"/>
      <c r="G154" s="2"/>
      <c r="H154" s="2"/>
      <c r="I154" s="2"/>
      <c r="J154" s="2"/>
      <c r="K154" s="2"/>
      <c r="L154" s="2"/>
    </row>
    <row r="155" spans="1:12" s="7" customFormat="1" ht="16.5">
      <c r="A155" s="1"/>
      <c r="B155" s="1"/>
      <c r="C155" s="1"/>
      <c r="D155" s="2"/>
      <c r="E155" s="2"/>
      <c r="F155" s="2"/>
      <c r="G155" s="2"/>
      <c r="H155" s="2"/>
      <c r="I155" s="2"/>
      <c r="J155" s="2"/>
      <c r="K155" s="2"/>
      <c r="L155" s="2"/>
    </row>
    <row r="156" spans="1:12" s="7" customFormat="1" ht="16.5">
      <c r="A156" s="1"/>
      <c r="B156" s="1"/>
      <c r="C156" s="1"/>
      <c r="D156" s="2"/>
      <c r="E156" s="2"/>
      <c r="F156" s="2"/>
      <c r="G156" s="2"/>
      <c r="H156" s="2"/>
      <c r="I156" s="2"/>
      <c r="J156" s="2"/>
      <c r="K156" s="2"/>
      <c r="L156" s="2"/>
    </row>
    <row r="157" spans="1:12" s="7" customFormat="1" ht="16.5">
      <c r="A157" s="1"/>
      <c r="B157" s="1"/>
      <c r="C157" s="1"/>
      <c r="D157" s="2"/>
      <c r="E157" s="2"/>
      <c r="F157" s="2"/>
      <c r="G157" s="2"/>
      <c r="H157" s="2"/>
      <c r="I157" s="2"/>
      <c r="J157" s="2"/>
      <c r="K157" s="2"/>
      <c r="L157" s="2"/>
    </row>
    <row r="158" spans="1:12" s="7" customFormat="1" ht="16.5">
      <c r="A158" s="1"/>
      <c r="B158" s="1"/>
      <c r="C158" s="1"/>
      <c r="D158" s="2"/>
      <c r="E158" s="2"/>
      <c r="F158" s="2"/>
      <c r="G158" s="2"/>
      <c r="H158" s="2"/>
      <c r="I158" s="2"/>
      <c r="J158" s="2"/>
      <c r="K158" s="2"/>
      <c r="L158" s="2"/>
    </row>
    <row r="159" spans="1:12" s="7" customFormat="1" ht="16.5">
      <c r="A159" s="1"/>
      <c r="B159" s="1"/>
      <c r="C159" s="1"/>
      <c r="D159" s="2"/>
      <c r="E159" s="2"/>
      <c r="F159" s="2"/>
      <c r="G159" s="2"/>
      <c r="H159" s="2"/>
      <c r="I159" s="2"/>
      <c r="J159" s="2"/>
      <c r="K159" s="2"/>
      <c r="L159" s="2"/>
    </row>
    <row r="160" spans="1:12" s="7" customFormat="1" ht="16.5">
      <c r="A160" s="1"/>
      <c r="B160" s="1"/>
      <c r="C160" s="1"/>
      <c r="D160" s="2"/>
      <c r="E160" s="2"/>
      <c r="F160" s="2"/>
      <c r="G160" s="2"/>
      <c r="H160" s="2"/>
      <c r="I160" s="2"/>
      <c r="J160" s="2"/>
      <c r="K160" s="2"/>
      <c r="L160" s="2"/>
    </row>
    <row r="161" spans="1:12" s="7" customFormat="1" ht="16.5">
      <c r="A161" s="1"/>
      <c r="B161" s="1"/>
      <c r="C161" s="1"/>
      <c r="D161" s="2"/>
      <c r="E161" s="2"/>
      <c r="F161" s="2"/>
      <c r="G161" s="2"/>
      <c r="H161" s="2"/>
      <c r="I161" s="2"/>
      <c r="J161" s="2"/>
      <c r="K161" s="2"/>
      <c r="L161" s="2"/>
    </row>
    <row r="162" spans="1:12" s="7" customFormat="1" ht="16.5">
      <c r="A162" s="1"/>
      <c r="B162" s="1"/>
      <c r="C162" s="1"/>
      <c r="D162" s="2"/>
      <c r="E162" s="2"/>
      <c r="F162" s="2"/>
      <c r="G162" s="2"/>
      <c r="H162" s="2"/>
      <c r="I162" s="2"/>
      <c r="J162" s="2"/>
      <c r="K162" s="2"/>
      <c r="L162" s="2"/>
    </row>
    <row r="163" spans="1:12" s="7" customFormat="1" ht="16.5">
      <c r="A163" s="1"/>
      <c r="B163" s="1"/>
      <c r="C163" s="1"/>
      <c r="D163" s="2"/>
      <c r="E163" s="2"/>
      <c r="F163" s="2"/>
      <c r="G163" s="2"/>
      <c r="H163" s="2"/>
      <c r="I163" s="2"/>
      <c r="J163" s="2"/>
      <c r="K163" s="2"/>
      <c r="L163" s="2"/>
    </row>
    <row r="164" spans="1:12" s="7" customFormat="1" ht="16.5">
      <c r="A164" s="1"/>
      <c r="B164" s="1"/>
      <c r="C164" s="1"/>
      <c r="D164" s="2"/>
      <c r="E164" s="2"/>
      <c r="F164" s="2"/>
      <c r="G164" s="2"/>
      <c r="H164" s="2"/>
      <c r="I164" s="2"/>
      <c r="J164" s="2"/>
      <c r="K164" s="2"/>
      <c r="L164" s="2"/>
    </row>
    <row r="165" spans="1:12" s="7" customFormat="1" ht="16.5">
      <c r="A165" s="1"/>
      <c r="B165" s="1"/>
      <c r="C165" s="1"/>
      <c r="D165" s="2"/>
      <c r="E165" s="2"/>
      <c r="F165" s="2"/>
      <c r="G165" s="2"/>
      <c r="H165" s="2"/>
      <c r="I165" s="2"/>
      <c r="J165" s="2"/>
      <c r="K165" s="2"/>
      <c r="L165" s="2"/>
    </row>
    <row r="166" spans="1:12" s="7" customFormat="1" ht="16.5">
      <c r="A166" s="1"/>
      <c r="B166" s="1"/>
      <c r="C166" s="1"/>
      <c r="D166" s="2"/>
      <c r="E166" s="2"/>
      <c r="F166" s="2"/>
      <c r="G166" s="2"/>
      <c r="H166" s="2"/>
      <c r="I166" s="2"/>
      <c r="J166" s="2"/>
      <c r="K166" s="2"/>
      <c r="L166" s="2"/>
    </row>
    <row r="167" spans="1:12" s="7" customFormat="1" ht="16.5">
      <c r="A167" s="1"/>
      <c r="B167" s="1"/>
      <c r="C167" s="1"/>
      <c r="D167" s="2"/>
      <c r="E167" s="2"/>
      <c r="F167" s="2"/>
      <c r="G167" s="2"/>
      <c r="H167" s="2"/>
      <c r="I167" s="2"/>
      <c r="J167" s="2"/>
      <c r="K167" s="2"/>
      <c r="L167" s="2"/>
    </row>
    <row r="168" spans="1:12" s="7" customFormat="1" ht="16.5">
      <c r="A168" s="1"/>
      <c r="B168" s="1"/>
      <c r="C168" s="1"/>
      <c r="D168" s="2"/>
      <c r="E168" s="2"/>
      <c r="F168" s="2"/>
      <c r="G168" s="2"/>
      <c r="H168" s="2"/>
      <c r="I168" s="2"/>
      <c r="J168" s="2"/>
      <c r="K168" s="2"/>
      <c r="L168" s="2"/>
    </row>
    <row r="169" spans="1:12" s="7" customFormat="1" ht="16.5">
      <c r="A169" s="1"/>
      <c r="B169" s="1"/>
      <c r="C169" s="1"/>
      <c r="D169" s="2"/>
      <c r="E169" s="2"/>
      <c r="F169" s="2"/>
      <c r="G169" s="2"/>
      <c r="H169" s="2"/>
      <c r="I169" s="2"/>
      <c r="J169" s="2"/>
      <c r="K169" s="2"/>
      <c r="L169" s="2"/>
    </row>
    <row r="170" spans="1:12" s="7" customFormat="1" ht="16.5">
      <c r="A170" s="1"/>
      <c r="B170" s="1"/>
      <c r="C170" s="1"/>
      <c r="D170" s="2"/>
      <c r="E170" s="2"/>
      <c r="F170" s="2"/>
      <c r="G170" s="2"/>
      <c r="H170" s="2"/>
      <c r="I170" s="2"/>
      <c r="J170" s="2"/>
      <c r="K170" s="2"/>
      <c r="L170" s="2"/>
    </row>
    <row r="171" spans="1:12" s="7" customFormat="1" ht="16.5">
      <c r="A171" s="1"/>
      <c r="B171" s="1"/>
      <c r="C171" s="1"/>
      <c r="D171" s="2"/>
      <c r="E171" s="2"/>
      <c r="F171" s="2"/>
      <c r="G171" s="2"/>
      <c r="H171" s="2"/>
      <c r="I171" s="2"/>
      <c r="J171" s="2"/>
      <c r="K171" s="2"/>
      <c r="L171" s="2"/>
    </row>
    <row r="172" spans="1:12" s="7" customFormat="1" ht="16.5">
      <c r="A172" s="1"/>
      <c r="B172" s="1"/>
      <c r="C172" s="1"/>
      <c r="D172" s="2"/>
      <c r="E172" s="2"/>
      <c r="F172" s="2"/>
      <c r="G172" s="2"/>
      <c r="H172" s="2"/>
      <c r="I172" s="2"/>
      <c r="J172" s="2"/>
      <c r="K172" s="2"/>
      <c r="L172" s="2"/>
    </row>
    <row r="173" spans="1:12" s="7" customFormat="1" ht="16.5">
      <c r="A173" s="1"/>
      <c r="B173" s="1"/>
      <c r="C173" s="1"/>
      <c r="D173" s="2"/>
      <c r="E173" s="2"/>
      <c r="F173" s="2"/>
      <c r="G173" s="2"/>
      <c r="H173" s="2"/>
      <c r="I173" s="2"/>
      <c r="J173" s="2"/>
      <c r="K173" s="2"/>
      <c r="L173" s="2"/>
    </row>
    <row r="174" spans="1:12" s="7" customFormat="1" ht="16.5">
      <c r="A174" s="1"/>
      <c r="B174" s="1"/>
      <c r="C174" s="1"/>
      <c r="D174" s="2"/>
      <c r="E174" s="2"/>
      <c r="F174" s="2"/>
      <c r="G174" s="2"/>
      <c r="H174" s="2"/>
      <c r="I174" s="2"/>
      <c r="J174" s="2"/>
      <c r="K174" s="2"/>
      <c r="L174" s="2"/>
    </row>
    <row r="175" spans="1:12" s="7" customFormat="1" ht="16.5">
      <c r="A175" s="1"/>
      <c r="B175" s="1"/>
      <c r="C175" s="1"/>
      <c r="D175" s="2"/>
      <c r="E175" s="2"/>
      <c r="F175" s="2"/>
      <c r="G175" s="2"/>
      <c r="H175" s="2"/>
      <c r="I175" s="2"/>
      <c r="J175" s="2"/>
      <c r="K175" s="2"/>
      <c r="L175" s="2"/>
    </row>
    <row r="176" spans="1:12" s="7" customFormat="1" ht="16.5">
      <c r="A176" s="1"/>
      <c r="B176" s="1"/>
      <c r="C176" s="1"/>
      <c r="D176" s="2"/>
      <c r="E176" s="2"/>
      <c r="F176" s="2"/>
      <c r="G176" s="2"/>
      <c r="H176" s="2"/>
      <c r="I176" s="2"/>
      <c r="J176" s="2"/>
      <c r="K176" s="2"/>
      <c r="L176" s="2"/>
    </row>
    <row r="177" spans="1:12" s="7" customFormat="1" ht="16.5">
      <c r="A177" s="1"/>
      <c r="B177" s="1"/>
      <c r="C177" s="1"/>
      <c r="D177" s="2"/>
      <c r="E177" s="2"/>
      <c r="F177" s="2"/>
      <c r="G177" s="2"/>
      <c r="H177" s="2"/>
      <c r="I177" s="2"/>
      <c r="J177" s="2"/>
      <c r="K177" s="2"/>
      <c r="L177" s="2"/>
    </row>
    <row r="178" spans="1:12" s="7" customFormat="1" ht="16.5">
      <c r="A178" s="1"/>
      <c r="B178" s="1"/>
      <c r="C178" s="1"/>
      <c r="D178" s="2"/>
      <c r="E178" s="2"/>
      <c r="F178" s="2"/>
      <c r="G178" s="2"/>
      <c r="H178" s="2"/>
      <c r="I178" s="2"/>
      <c r="J178" s="2"/>
      <c r="K178" s="2"/>
      <c r="L178" s="2"/>
    </row>
    <row r="179" spans="1:12" s="7" customFormat="1" ht="16.5">
      <c r="A179" s="1"/>
      <c r="B179" s="1"/>
      <c r="C179" s="1"/>
      <c r="D179" s="2"/>
      <c r="E179" s="2"/>
      <c r="F179" s="2"/>
      <c r="G179" s="2"/>
      <c r="H179" s="2"/>
      <c r="I179" s="2"/>
      <c r="J179" s="2"/>
      <c r="K179" s="2"/>
      <c r="L179" s="2"/>
    </row>
    <row r="180" spans="1:12" s="7" customFormat="1" ht="16.5">
      <c r="A180" s="1"/>
      <c r="B180" s="1"/>
      <c r="C180" s="1"/>
      <c r="D180" s="2"/>
      <c r="E180" s="2"/>
      <c r="F180" s="2"/>
      <c r="G180" s="2"/>
      <c r="H180" s="2"/>
      <c r="I180" s="2"/>
      <c r="J180" s="2"/>
      <c r="K180" s="2"/>
      <c r="L180" s="2"/>
    </row>
    <row r="181" spans="1:12" s="7" customFormat="1" ht="16.5">
      <c r="A181" s="1"/>
      <c r="B181" s="1"/>
      <c r="C181" s="1"/>
      <c r="D181" s="2"/>
      <c r="E181" s="2"/>
      <c r="F181" s="2"/>
      <c r="G181" s="2"/>
      <c r="H181" s="2"/>
      <c r="I181" s="2"/>
      <c r="J181" s="2"/>
      <c r="K181" s="2"/>
      <c r="L181" s="2"/>
    </row>
    <row r="182" spans="1:12" s="7" customFormat="1" ht="16.5">
      <c r="A182" s="1"/>
      <c r="B182" s="1"/>
      <c r="C182" s="1"/>
      <c r="D182" s="2"/>
      <c r="E182" s="2"/>
      <c r="F182" s="2"/>
      <c r="G182" s="2"/>
      <c r="H182" s="2"/>
      <c r="I182" s="2"/>
      <c r="J182" s="2"/>
      <c r="K182" s="2"/>
      <c r="L182" s="2"/>
    </row>
    <row r="183" spans="1:12" s="7" customFormat="1" ht="16.5">
      <c r="A183" s="1"/>
      <c r="B183" s="1"/>
      <c r="C183" s="1"/>
      <c r="D183" s="2"/>
      <c r="E183" s="2"/>
      <c r="F183" s="2"/>
      <c r="G183" s="2"/>
      <c r="H183" s="2"/>
      <c r="I183" s="2"/>
      <c r="J183" s="2"/>
      <c r="K183" s="2"/>
      <c r="L183" s="2"/>
    </row>
    <row r="184" spans="1:12" s="7" customFormat="1" ht="16.5">
      <c r="A184" s="1"/>
      <c r="B184" s="1"/>
      <c r="C184" s="1"/>
      <c r="D184" s="2"/>
      <c r="E184" s="2"/>
      <c r="F184" s="2"/>
      <c r="G184" s="2"/>
      <c r="H184" s="2"/>
      <c r="I184" s="2"/>
      <c r="J184" s="2"/>
      <c r="K184" s="2"/>
      <c r="L184" s="2"/>
    </row>
    <row r="185" spans="1:12" s="7" customFormat="1" ht="16.5">
      <c r="A185" s="1"/>
      <c r="B185" s="1"/>
      <c r="C185" s="1"/>
      <c r="D185" s="2"/>
      <c r="E185" s="2"/>
      <c r="F185" s="2"/>
      <c r="G185" s="2"/>
      <c r="H185" s="2"/>
      <c r="I185" s="2"/>
      <c r="J185" s="2"/>
      <c r="K185" s="2"/>
      <c r="L185" s="2"/>
    </row>
    <row r="186" spans="1:12" s="7" customFormat="1" ht="16.5">
      <c r="A186" s="1"/>
      <c r="B186" s="1"/>
      <c r="C186" s="1"/>
      <c r="D186" s="2"/>
      <c r="E186" s="2"/>
      <c r="F186" s="2"/>
      <c r="G186" s="2"/>
      <c r="H186" s="2"/>
      <c r="I186" s="2"/>
      <c r="J186" s="2"/>
      <c r="K186" s="2"/>
      <c r="L186" s="2"/>
    </row>
    <row r="187" spans="1:12" s="7" customFormat="1" ht="16.5">
      <c r="A187" s="1"/>
      <c r="B187" s="1"/>
      <c r="C187" s="1"/>
      <c r="D187" s="2"/>
      <c r="E187" s="2"/>
      <c r="F187" s="2"/>
      <c r="G187" s="2"/>
      <c r="H187" s="2"/>
      <c r="I187" s="2"/>
      <c r="J187" s="2"/>
      <c r="K187" s="2"/>
      <c r="L187" s="2"/>
    </row>
    <row r="188" spans="1:12" s="7" customFormat="1" ht="16.5">
      <c r="A188" s="1"/>
      <c r="B188" s="1"/>
      <c r="C188" s="1"/>
      <c r="D188" s="2"/>
      <c r="E188" s="2"/>
      <c r="F188" s="2"/>
      <c r="G188" s="2"/>
      <c r="H188" s="2"/>
      <c r="I188" s="2"/>
      <c r="J188" s="2"/>
      <c r="K188" s="2"/>
      <c r="L188" s="2"/>
    </row>
    <row r="189" spans="1:12" s="7" customFormat="1" ht="16.5">
      <c r="A189" s="1"/>
      <c r="B189" s="1"/>
      <c r="C189" s="1"/>
      <c r="D189" s="2"/>
      <c r="E189" s="2"/>
      <c r="F189" s="2"/>
      <c r="G189" s="2"/>
      <c r="H189" s="2"/>
      <c r="I189" s="2"/>
      <c r="J189" s="2"/>
      <c r="K189" s="2"/>
      <c r="L189" s="2"/>
    </row>
    <row r="190" spans="1:12" s="7" customFormat="1" ht="16.5">
      <c r="A190" s="1"/>
      <c r="B190" s="1"/>
      <c r="C190" s="1"/>
      <c r="D190" s="2"/>
      <c r="E190" s="2"/>
      <c r="F190" s="2"/>
      <c r="G190" s="2"/>
      <c r="H190" s="2"/>
      <c r="I190" s="2"/>
      <c r="J190" s="2"/>
      <c r="K190" s="2"/>
      <c r="L190" s="2"/>
    </row>
    <row r="191" spans="1:12" s="7" customFormat="1" ht="16.5">
      <c r="A191" s="1"/>
      <c r="B191" s="1"/>
      <c r="C191" s="1"/>
      <c r="D191" s="2"/>
      <c r="E191" s="2"/>
      <c r="F191" s="2"/>
      <c r="G191" s="2"/>
      <c r="H191" s="2"/>
      <c r="I191" s="2"/>
      <c r="J191" s="2"/>
      <c r="K191" s="2"/>
      <c r="L191" s="2"/>
    </row>
    <row r="192" spans="1:12" s="7" customFormat="1" ht="16.5">
      <c r="A192" s="1"/>
      <c r="B192" s="1"/>
      <c r="C192" s="1"/>
      <c r="D192" s="2"/>
      <c r="E192" s="2"/>
      <c r="F192" s="2"/>
      <c r="G192" s="2"/>
      <c r="H192" s="2"/>
      <c r="I192" s="2"/>
      <c r="J192" s="2"/>
      <c r="K192" s="2"/>
      <c r="L192" s="2"/>
    </row>
    <row r="193" spans="1:12" s="7" customFormat="1" ht="16.5">
      <c r="A193" s="1"/>
      <c r="B193" s="1"/>
      <c r="C193" s="1"/>
      <c r="D193" s="2"/>
      <c r="E193" s="2"/>
      <c r="F193" s="2"/>
      <c r="G193" s="2"/>
      <c r="H193" s="2"/>
      <c r="I193" s="2"/>
      <c r="J193" s="2"/>
      <c r="K193" s="2"/>
      <c r="L193" s="2"/>
    </row>
    <row r="194" spans="1:12" s="7" customFormat="1" ht="16.5">
      <c r="A194" s="1"/>
      <c r="B194" s="1"/>
      <c r="C194" s="1"/>
      <c r="D194" s="2"/>
      <c r="E194" s="2"/>
      <c r="F194" s="2"/>
      <c r="G194" s="2"/>
      <c r="H194" s="2"/>
      <c r="I194" s="2"/>
      <c r="J194" s="2"/>
      <c r="K194" s="2"/>
      <c r="L194" s="2"/>
    </row>
    <row r="195" spans="1:12" s="7" customFormat="1" ht="16.5">
      <c r="A195" s="1"/>
      <c r="B195" s="1"/>
      <c r="C195" s="1"/>
      <c r="D195" s="2"/>
      <c r="E195" s="2"/>
      <c r="F195" s="2"/>
      <c r="G195" s="2"/>
      <c r="H195" s="2"/>
      <c r="I195" s="2"/>
      <c r="J195" s="2"/>
      <c r="K195" s="2"/>
      <c r="L195" s="2"/>
    </row>
    <row r="196" spans="1:12" s="7" customFormat="1" ht="16.5">
      <c r="A196" s="1"/>
      <c r="B196" s="1"/>
      <c r="C196" s="1"/>
      <c r="D196" s="2"/>
      <c r="E196" s="2"/>
      <c r="F196" s="2"/>
      <c r="G196" s="2"/>
      <c r="H196" s="2"/>
      <c r="I196" s="2"/>
      <c r="J196" s="2"/>
      <c r="K196" s="2"/>
      <c r="L196" s="2"/>
    </row>
    <row r="197" spans="1:12" s="7" customFormat="1" ht="16.5">
      <c r="A197" s="1"/>
      <c r="B197" s="1"/>
      <c r="C197" s="1"/>
      <c r="D197" s="2"/>
      <c r="E197" s="2"/>
      <c r="F197" s="2"/>
      <c r="G197" s="2"/>
      <c r="H197" s="2"/>
      <c r="I197" s="2"/>
      <c r="J197" s="2"/>
      <c r="K197" s="2"/>
      <c r="L197" s="2"/>
    </row>
    <row r="198" spans="1:12" s="7" customFormat="1" ht="16.5">
      <c r="A198" s="1"/>
      <c r="B198" s="1"/>
      <c r="C198" s="1"/>
      <c r="D198" s="2"/>
      <c r="E198" s="2"/>
      <c r="F198" s="2"/>
      <c r="G198" s="2"/>
      <c r="H198" s="2"/>
      <c r="I198" s="2"/>
      <c r="J198" s="2"/>
      <c r="K198" s="2"/>
      <c r="L198" s="2"/>
    </row>
    <row r="199" spans="1:12" s="7" customFormat="1" ht="16.5">
      <c r="A199" s="1"/>
      <c r="B199" s="1"/>
      <c r="C199" s="1"/>
      <c r="D199" s="2"/>
      <c r="E199" s="2"/>
      <c r="F199" s="2"/>
      <c r="G199" s="2"/>
      <c r="H199" s="2"/>
      <c r="I199" s="2"/>
      <c r="J199" s="2"/>
      <c r="K199" s="2"/>
      <c r="L199" s="2"/>
    </row>
    <row r="200" spans="1:12" s="7" customFormat="1" ht="16.5">
      <c r="A200" s="1"/>
      <c r="B200" s="1"/>
      <c r="C200" s="1"/>
      <c r="D200" s="2"/>
      <c r="E200" s="2"/>
      <c r="F200" s="2"/>
      <c r="G200" s="2"/>
      <c r="H200" s="2"/>
      <c r="I200" s="2"/>
      <c r="J200" s="2"/>
      <c r="K200" s="2"/>
      <c r="L200" s="2"/>
    </row>
    <row r="201" spans="1:12" s="7" customFormat="1" ht="16.5">
      <c r="A201" s="1"/>
      <c r="B201" s="1"/>
      <c r="C201" s="1"/>
      <c r="D201" s="2"/>
      <c r="E201" s="2"/>
      <c r="F201" s="2"/>
      <c r="G201" s="2"/>
      <c r="H201" s="2"/>
      <c r="I201" s="2"/>
      <c r="J201" s="2"/>
      <c r="K201" s="2"/>
      <c r="L201" s="2"/>
    </row>
    <row r="202" spans="1:12" s="7" customFormat="1" ht="16.5">
      <c r="A202" s="1"/>
      <c r="B202" s="1"/>
      <c r="C202" s="1"/>
      <c r="D202" s="2"/>
      <c r="E202" s="2"/>
      <c r="F202" s="2"/>
      <c r="G202" s="2"/>
      <c r="H202" s="2"/>
      <c r="I202" s="2"/>
      <c r="J202" s="2"/>
      <c r="K202" s="2"/>
      <c r="L202" s="2"/>
    </row>
    <row r="203" spans="1:12" s="7" customFormat="1" ht="16.5">
      <c r="A203" s="1"/>
      <c r="B203" s="1"/>
      <c r="C203" s="1"/>
      <c r="D203" s="2"/>
      <c r="E203" s="2"/>
      <c r="F203" s="2"/>
      <c r="G203" s="2"/>
      <c r="H203" s="2"/>
      <c r="I203" s="2"/>
      <c r="J203" s="2"/>
      <c r="K203" s="2"/>
      <c r="L203" s="2"/>
    </row>
    <row r="204" spans="1:12" s="7" customFormat="1" ht="16.5">
      <c r="A204" s="1"/>
      <c r="B204" s="1"/>
      <c r="C204" s="1"/>
      <c r="D204" s="2"/>
      <c r="E204" s="2"/>
      <c r="F204" s="2"/>
      <c r="G204" s="2"/>
      <c r="H204" s="2"/>
      <c r="I204" s="2"/>
      <c r="J204" s="2"/>
      <c r="K204" s="2"/>
      <c r="L204" s="2"/>
    </row>
    <row r="205" spans="1:12" s="7" customFormat="1" ht="16.5">
      <c r="A205" s="1"/>
      <c r="B205" s="1"/>
      <c r="C205" s="1"/>
      <c r="D205" s="2"/>
      <c r="E205" s="2"/>
      <c r="F205" s="2"/>
      <c r="G205" s="2"/>
      <c r="H205" s="2"/>
      <c r="I205" s="2"/>
      <c r="J205" s="2"/>
      <c r="K205" s="2"/>
      <c r="L205" s="2"/>
    </row>
    <row r="206" spans="1:12" s="7" customFormat="1" ht="16.5">
      <c r="A206" s="1"/>
      <c r="B206" s="1"/>
      <c r="C206" s="1"/>
      <c r="D206" s="2"/>
      <c r="E206" s="2"/>
      <c r="F206" s="2"/>
      <c r="G206" s="2"/>
      <c r="H206" s="2"/>
      <c r="I206" s="2"/>
      <c r="J206" s="2"/>
      <c r="K206" s="2"/>
      <c r="L206" s="2"/>
    </row>
    <row r="207" spans="1:12" s="7" customFormat="1" ht="16.5">
      <c r="A207" s="1"/>
      <c r="B207" s="1"/>
      <c r="C207" s="1"/>
      <c r="D207" s="2"/>
      <c r="E207" s="2"/>
      <c r="F207" s="2"/>
      <c r="G207" s="2"/>
      <c r="H207" s="2"/>
      <c r="I207" s="2"/>
      <c r="J207" s="2"/>
      <c r="K207" s="2"/>
      <c r="L207" s="2"/>
    </row>
    <row r="208" spans="1:12" s="7" customFormat="1" ht="16.5">
      <c r="A208" s="1"/>
      <c r="B208" s="1"/>
      <c r="C208" s="1"/>
      <c r="D208" s="2"/>
      <c r="E208" s="2"/>
      <c r="F208" s="2"/>
      <c r="G208" s="2"/>
      <c r="H208" s="2"/>
      <c r="I208" s="2"/>
      <c r="J208" s="2"/>
      <c r="K208" s="2"/>
      <c r="L208" s="2"/>
    </row>
    <row r="209" spans="1:12" s="7" customFormat="1" ht="16.5">
      <c r="A209" s="1"/>
      <c r="B209" s="1"/>
      <c r="C209" s="1"/>
      <c r="D209" s="2"/>
      <c r="E209" s="2"/>
      <c r="F209" s="2"/>
      <c r="G209" s="2"/>
      <c r="H209" s="2"/>
      <c r="I209" s="2"/>
      <c r="J209" s="2"/>
      <c r="K209" s="2"/>
      <c r="L209" s="2"/>
    </row>
    <row r="210" spans="1:12" s="7" customFormat="1" ht="16.5">
      <c r="A210" s="1"/>
      <c r="B210" s="1"/>
      <c r="C210" s="1"/>
      <c r="D210" s="2"/>
      <c r="E210" s="2"/>
      <c r="F210" s="2"/>
      <c r="G210" s="2"/>
      <c r="H210" s="2"/>
      <c r="I210" s="2"/>
      <c r="J210" s="2"/>
      <c r="K210" s="2"/>
      <c r="L210" s="2"/>
    </row>
    <row r="211" spans="1:12" s="7" customFormat="1" ht="16.5">
      <c r="A211" s="1"/>
      <c r="B211" s="1"/>
      <c r="C211" s="1"/>
      <c r="D211" s="2"/>
      <c r="E211" s="2"/>
      <c r="F211" s="2"/>
      <c r="G211" s="2"/>
      <c r="H211" s="2"/>
      <c r="I211" s="2"/>
      <c r="J211" s="2"/>
      <c r="K211" s="2"/>
      <c r="L211" s="2"/>
    </row>
    <row r="212" spans="1:12" s="7" customFormat="1" ht="16.5">
      <c r="A212" s="1"/>
      <c r="B212" s="1"/>
      <c r="C212" s="1"/>
      <c r="D212" s="2"/>
      <c r="E212" s="2"/>
      <c r="F212" s="2"/>
      <c r="G212" s="2"/>
      <c r="H212" s="2"/>
      <c r="I212" s="2"/>
      <c r="J212" s="2"/>
      <c r="K212" s="2"/>
      <c r="L212" s="2"/>
    </row>
    <row r="213" spans="1:12" s="7" customFormat="1" ht="16.5">
      <c r="A213" s="1"/>
      <c r="B213" s="1"/>
      <c r="C213" s="1"/>
      <c r="D213" s="2"/>
      <c r="E213" s="2"/>
      <c r="F213" s="2"/>
      <c r="G213" s="2"/>
      <c r="H213" s="2"/>
      <c r="I213" s="2"/>
      <c r="J213" s="2"/>
      <c r="K213" s="2"/>
      <c r="L213" s="2"/>
    </row>
    <row r="214" spans="1:12" s="7" customFormat="1" ht="16.5">
      <c r="A214" s="1"/>
      <c r="B214" s="1"/>
      <c r="C214" s="1"/>
      <c r="D214" s="2"/>
      <c r="E214" s="2"/>
      <c r="F214" s="2"/>
      <c r="G214" s="2"/>
      <c r="H214" s="2"/>
      <c r="I214" s="2"/>
      <c r="J214" s="2"/>
      <c r="K214" s="2"/>
      <c r="L214" s="2"/>
    </row>
    <row r="215" spans="1:12" s="7" customFormat="1" ht="16.5">
      <c r="A215" s="1"/>
      <c r="B215" s="1"/>
      <c r="C215" s="1"/>
      <c r="D215" s="2"/>
      <c r="E215" s="2"/>
      <c r="F215" s="2"/>
      <c r="G215" s="2"/>
      <c r="H215" s="2"/>
      <c r="I215" s="2"/>
      <c r="J215" s="2"/>
      <c r="K215" s="2"/>
      <c r="L215" s="2"/>
    </row>
    <row r="216" spans="1:12" s="7" customFormat="1" ht="16.5">
      <c r="A216" s="1"/>
      <c r="B216" s="1"/>
      <c r="C216" s="1"/>
      <c r="D216" s="2"/>
      <c r="E216" s="2"/>
      <c r="F216" s="2"/>
      <c r="G216" s="2"/>
      <c r="H216" s="2"/>
      <c r="I216" s="2"/>
      <c r="J216" s="2"/>
      <c r="K216" s="2"/>
      <c r="L216" s="2"/>
    </row>
    <row r="217" spans="1:12" s="7" customFormat="1" ht="16.5">
      <c r="A217" s="1"/>
      <c r="B217" s="1"/>
      <c r="C217" s="1"/>
      <c r="D217" s="2"/>
      <c r="E217" s="2"/>
      <c r="F217" s="2"/>
      <c r="G217" s="2"/>
      <c r="H217" s="2"/>
      <c r="I217" s="2"/>
      <c r="J217" s="2"/>
      <c r="K217" s="2"/>
      <c r="L217" s="2"/>
    </row>
    <row r="218" spans="1:12" s="7" customFormat="1" ht="16.5">
      <c r="A218" s="1"/>
      <c r="B218" s="1"/>
      <c r="C218" s="1"/>
      <c r="D218" s="2"/>
      <c r="E218" s="2"/>
      <c r="F218" s="2"/>
      <c r="G218" s="2"/>
      <c r="H218" s="2"/>
      <c r="I218" s="2"/>
      <c r="J218" s="2"/>
      <c r="K218" s="2"/>
      <c r="L218" s="2"/>
    </row>
    <row r="219" spans="1:12" s="7" customFormat="1" ht="16.5">
      <c r="A219" s="1"/>
      <c r="B219" s="1"/>
      <c r="C219" s="1"/>
      <c r="D219" s="2"/>
      <c r="E219" s="2"/>
      <c r="F219" s="2"/>
      <c r="G219" s="2"/>
      <c r="H219" s="2"/>
      <c r="I219" s="2"/>
      <c r="J219" s="2"/>
      <c r="K219" s="2"/>
      <c r="L219" s="2"/>
    </row>
    <row r="220" spans="1:12" s="7" customFormat="1" ht="16.5">
      <c r="A220" s="1"/>
      <c r="B220" s="1"/>
      <c r="C220" s="1"/>
      <c r="D220" s="2"/>
      <c r="E220" s="2"/>
      <c r="F220" s="2"/>
      <c r="G220" s="2"/>
      <c r="H220" s="2"/>
      <c r="I220" s="2"/>
      <c r="J220" s="2"/>
      <c r="K220" s="2"/>
      <c r="L220" s="2"/>
    </row>
    <row r="221" spans="1:12" s="7" customFormat="1" ht="16.5">
      <c r="A221" s="1"/>
      <c r="B221" s="1"/>
      <c r="C221" s="1"/>
      <c r="D221" s="2"/>
      <c r="E221" s="2"/>
      <c r="F221" s="2"/>
      <c r="G221" s="2"/>
      <c r="H221" s="2"/>
      <c r="I221" s="2"/>
      <c r="J221" s="2"/>
      <c r="K221" s="2"/>
      <c r="L221" s="2"/>
    </row>
    <row r="222" spans="1:12" s="7" customFormat="1" ht="16.5">
      <c r="A222" s="1"/>
      <c r="B222" s="1"/>
      <c r="C222" s="1"/>
      <c r="D222" s="2"/>
      <c r="E222" s="2"/>
      <c r="F222" s="2"/>
      <c r="G222" s="2"/>
      <c r="H222" s="2"/>
      <c r="I222" s="2"/>
      <c r="J222" s="2"/>
      <c r="K222" s="2"/>
      <c r="L222" s="2"/>
    </row>
    <row r="223" spans="1:12" s="7" customFormat="1" ht="16.5">
      <c r="A223" s="1"/>
      <c r="B223" s="1"/>
      <c r="C223" s="1"/>
      <c r="D223" s="2"/>
      <c r="E223" s="2"/>
      <c r="F223" s="2"/>
      <c r="G223" s="2"/>
      <c r="H223" s="2"/>
      <c r="I223" s="2"/>
      <c r="J223" s="2"/>
      <c r="K223" s="2"/>
      <c r="L223" s="2"/>
    </row>
    <row r="224" spans="1:12" s="7" customFormat="1" ht="16.5">
      <c r="A224" s="1"/>
      <c r="B224" s="1"/>
      <c r="C224" s="1"/>
      <c r="D224" s="2"/>
      <c r="E224" s="2"/>
      <c r="F224" s="2"/>
      <c r="G224" s="2"/>
      <c r="H224" s="2"/>
      <c r="I224" s="2"/>
      <c r="J224" s="2"/>
      <c r="K224" s="2"/>
      <c r="L224" s="2"/>
    </row>
    <row r="225" spans="1:12" s="7" customFormat="1" ht="16.5">
      <c r="A225" s="1"/>
      <c r="B225" s="1"/>
      <c r="C225" s="1"/>
      <c r="D225" s="2"/>
      <c r="E225" s="2"/>
      <c r="F225" s="2"/>
      <c r="G225" s="2"/>
      <c r="H225" s="2"/>
      <c r="I225" s="2"/>
      <c r="J225" s="2"/>
      <c r="K225" s="2"/>
      <c r="L225" s="2"/>
    </row>
    <row r="226" spans="1:12" s="7" customFormat="1" ht="16.5">
      <c r="A226" s="1"/>
      <c r="B226" s="1"/>
      <c r="C226" s="1"/>
      <c r="D226" s="2"/>
      <c r="E226" s="2"/>
      <c r="F226" s="2"/>
      <c r="G226" s="2"/>
      <c r="H226" s="2"/>
      <c r="I226" s="2"/>
      <c r="J226" s="2"/>
      <c r="K226" s="2"/>
      <c r="L226" s="2"/>
    </row>
    <row r="227" spans="1:12" s="7" customFormat="1" ht="16.5">
      <c r="A227" s="1"/>
      <c r="B227" s="1"/>
      <c r="C227" s="1"/>
      <c r="D227" s="2"/>
      <c r="E227" s="2"/>
      <c r="F227" s="2"/>
      <c r="G227" s="2"/>
      <c r="H227" s="2"/>
      <c r="I227" s="2"/>
      <c r="J227" s="2"/>
      <c r="K227" s="2"/>
      <c r="L227" s="2"/>
    </row>
    <row r="228" spans="1:12" s="7" customFormat="1" ht="16.5">
      <c r="A228" s="1"/>
      <c r="B228" s="1"/>
      <c r="C228" s="1"/>
      <c r="D228" s="2"/>
      <c r="E228" s="2"/>
      <c r="F228" s="2"/>
      <c r="G228" s="2"/>
      <c r="H228" s="2"/>
      <c r="I228" s="2"/>
      <c r="J228" s="2"/>
      <c r="K228" s="2"/>
      <c r="L228" s="2"/>
    </row>
    <row r="229" spans="1:12" s="7" customFormat="1" ht="16.5">
      <c r="A229" s="1"/>
      <c r="B229" s="1"/>
      <c r="C229" s="1"/>
      <c r="D229" s="2"/>
      <c r="E229" s="2"/>
      <c r="F229" s="2"/>
      <c r="G229" s="2"/>
      <c r="H229" s="2"/>
      <c r="I229" s="2"/>
      <c r="J229" s="2"/>
      <c r="K229" s="2"/>
      <c r="L229" s="2"/>
    </row>
  </sheetData>
  <sheetProtection selectLockedCells="1" selectUnlockedCells="1"/>
  <mergeCells count="145">
    <mergeCell ref="A107:C107"/>
    <mergeCell ref="J107:K107"/>
    <mergeCell ref="A108:C108"/>
    <mergeCell ref="A102:J102"/>
    <mergeCell ref="A103:C103"/>
    <mergeCell ref="A104:C104"/>
    <mergeCell ref="A105:L105"/>
    <mergeCell ref="A106:C106"/>
    <mergeCell ref="J106:K106"/>
    <mergeCell ref="A95:C95"/>
    <mergeCell ref="A96:C96"/>
    <mergeCell ref="A97:C97"/>
    <mergeCell ref="A98:C98"/>
    <mergeCell ref="A99:C99"/>
    <mergeCell ref="A101:D101"/>
    <mergeCell ref="A89:C89"/>
    <mergeCell ref="A90:C90"/>
    <mergeCell ref="A91:C91"/>
    <mergeCell ref="A92:C92"/>
    <mergeCell ref="A93:C93"/>
    <mergeCell ref="A94:C94"/>
    <mergeCell ref="A83:C83"/>
    <mergeCell ref="A84:C84"/>
    <mergeCell ref="A85:C85"/>
    <mergeCell ref="A86:C86"/>
    <mergeCell ref="A87:C87"/>
    <mergeCell ref="A88:C88"/>
    <mergeCell ref="A77:C77"/>
    <mergeCell ref="A78:C78"/>
    <mergeCell ref="A79:C79"/>
    <mergeCell ref="A80:C80"/>
    <mergeCell ref="A81:C81"/>
    <mergeCell ref="A82:C82"/>
    <mergeCell ref="A71:C71"/>
    <mergeCell ref="A72:C72"/>
    <mergeCell ref="A73:C73"/>
    <mergeCell ref="A74:C74"/>
    <mergeCell ref="A75:C75"/>
    <mergeCell ref="A76:C76"/>
    <mergeCell ref="A65:C65"/>
    <mergeCell ref="A66:C66"/>
    <mergeCell ref="A67:C67"/>
    <mergeCell ref="A68:C68"/>
    <mergeCell ref="A69:C69"/>
    <mergeCell ref="A70:C70"/>
    <mergeCell ref="N62:N64"/>
    <mergeCell ref="O62:P62"/>
    <mergeCell ref="E63:E64"/>
    <mergeCell ref="F63:F64"/>
    <mergeCell ref="H63:H64"/>
    <mergeCell ref="I63:I64"/>
    <mergeCell ref="K63:K64"/>
    <mergeCell ref="L63:L64"/>
    <mergeCell ref="O63:O64"/>
    <mergeCell ref="P63:P64"/>
    <mergeCell ref="A60:C60"/>
    <mergeCell ref="K61:L61"/>
    <mergeCell ref="A62:C64"/>
    <mergeCell ref="D62:D64"/>
    <mergeCell ref="E62:F62"/>
    <mergeCell ref="G62:G64"/>
    <mergeCell ref="H62:I62"/>
    <mergeCell ref="J62:J64"/>
    <mergeCell ref="K62:L62"/>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K39:L39"/>
    <mergeCell ref="E40:E41"/>
    <mergeCell ref="F40:F41"/>
    <mergeCell ref="H40:H41"/>
    <mergeCell ref="I40:I41"/>
    <mergeCell ref="K40:K41"/>
    <mergeCell ref="L40:L41"/>
    <mergeCell ref="A39:C41"/>
    <mergeCell ref="D39:D41"/>
    <mergeCell ref="E39:F39"/>
    <mergeCell ref="G39:G41"/>
    <mergeCell ref="H39:I39"/>
    <mergeCell ref="J39:J41"/>
    <mergeCell ref="A33:C33"/>
    <mergeCell ref="A34:C34"/>
    <mergeCell ref="A35:C35"/>
    <mergeCell ref="A36:C36"/>
    <mergeCell ref="A37:C37"/>
    <mergeCell ref="K38:L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K10:K11"/>
    <mergeCell ref="L10:L11"/>
    <mergeCell ref="A11:C11"/>
    <mergeCell ref="A12:C12"/>
    <mergeCell ref="A13:C13"/>
    <mergeCell ref="A14:C14"/>
    <mergeCell ref="F8:F9"/>
    <mergeCell ref="H8:H9"/>
    <mergeCell ref="I8:I9"/>
    <mergeCell ref="K8:K9"/>
    <mergeCell ref="L8:L9"/>
    <mergeCell ref="A10:C10"/>
    <mergeCell ref="E10:E11"/>
    <mergeCell ref="F10:F11"/>
    <mergeCell ref="H10:H11"/>
    <mergeCell ref="I10:I11"/>
    <mergeCell ref="A4:L4"/>
    <mergeCell ref="A5:L5"/>
    <mergeCell ref="A7:C9"/>
    <mergeCell ref="D7:D9"/>
    <mergeCell ref="E7:F7"/>
    <mergeCell ref="G7:G9"/>
    <mergeCell ref="H7:I7"/>
    <mergeCell ref="J7:J9"/>
    <mergeCell ref="K7:L7"/>
    <mergeCell ref="E8:E9"/>
  </mergeCells>
  <printOptions horizontalCentered="1"/>
  <pageMargins left="0.7875" right="0.39375" top="0.9840277777777777" bottom="0.39375" header="0.5118055555555555" footer="0.5118055555555555"/>
  <pageSetup horizontalDpi="300" verticalDpi="300" orientation="landscape" paperSize="9" scale="43" r:id="rId1"/>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2014-01-31T11:26:51Z</dcterms:modified>
  <cp:category/>
  <cp:version/>
  <cp:contentType/>
  <cp:contentStatus/>
</cp:coreProperties>
</file>