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85"/>
  </bookViews>
  <sheets>
    <sheet name="Дод5" sheetId="1" r:id="rId1"/>
  </sheets>
  <calcPr calcId="162913"/>
</workbook>
</file>

<file path=xl/calcChain.xml><?xml version="1.0" encoding="utf-8"?>
<calcChain xmlns="http://schemas.openxmlformats.org/spreadsheetml/2006/main">
  <c r="H26" i="1" l="1"/>
  <c r="H72" i="1" l="1"/>
  <c r="I72" i="1"/>
  <c r="H51" i="1" l="1"/>
  <c r="H20" i="1" l="1"/>
  <c r="H19" i="1" s="1"/>
  <c r="J19" i="1"/>
  <c r="I19" i="1"/>
  <c r="G21" i="1"/>
  <c r="G20" i="1" l="1"/>
  <c r="G19" i="1" s="1"/>
  <c r="G61" i="1" l="1"/>
  <c r="J60" i="1"/>
  <c r="J59" i="1" s="1"/>
  <c r="J58" i="1" s="1"/>
  <c r="I60" i="1"/>
  <c r="H60" i="1"/>
  <c r="H59" i="1" s="1"/>
  <c r="H58" i="1" s="1"/>
  <c r="I59" i="1"/>
  <c r="I58" i="1" s="1"/>
  <c r="G60" i="1" l="1"/>
  <c r="G59" i="1" s="1"/>
  <c r="G58" i="1" s="1"/>
  <c r="G75" i="1"/>
  <c r="G72" i="1"/>
  <c r="I71" i="1"/>
  <c r="I70" i="1" s="1"/>
  <c r="J71" i="1"/>
  <c r="J70" i="1" s="1"/>
  <c r="H71" i="1"/>
  <c r="G71" i="1" s="1"/>
  <c r="J74" i="1"/>
  <c r="J73" i="1" s="1"/>
  <c r="I74" i="1"/>
  <c r="H74" i="1"/>
  <c r="I73" i="1"/>
  <c r="G68" i="1"/>
  <c r="J67" i="1"/>
  <c r="J62" i="1" s="1"/>
  <c r="I67" i="1"/>
  <c r="H67" i="1"/>
  <c r="I62" i="1"/>
  <c r="H50" i="1"/>
  <c r="I52" i="1"/>
  <c r="I50" i="1" s="1"/>
  <c r="J53" i="1"/>
  <c r="J52" i="1" s="1"/>
  <c r="J50" i="1" s="1"/>
  <c r="H37" i="1"/>
  <c r="G42" i="1"/>
  <c r="I24" i="1"/>
  <c r="I23" i="1" s="1"/>
  <c r="J24" i="1"/>
  <c r="J23" i="1" s="1"/>
  <c r="H24" i="1"/>
  <c r="H23" i="1" s="1"/>
  <c r="G23" i="1" s="1"/>
  <c r="G25" i="1"/>
  <c r="G24" i="1"/>
  <c r="I69" i="1" l="1"/>
  <c r="H70" i="1"/>
  <c r="G67" i="1"/>
  <c r="G62" i="1" s="1"/>
  <c r="J69" i="1"/>
  <c r="H62" i="1"/>
  <c r="G74" i="1"/>
  <c r="H73" i="1"/>
  <c r="G73" i="1" s="1"/>
  <c r="G50" i="1"/>
  <c r="H69" i="1" l="1"/>
  <c r="G69" i="1" s="1"/>
  <c r="G70" i="1"/>
  <c r="G51" i="1" l="1"/>
  <c r="I56" i="1" l="1"/>
  <c r="I55" i="1" s="1"/>
  <c r="I54" i="1" s="1"/>
  <c r="J56" i="1"/>
  <c r="J55" i="1" s="1"/>
  <c r="J54" i="1" s="1"/>
  <c r="H56" i="1"/>
  <c r="G56" i="1" s="1"/>
  <c r="G55" i="1" s="1"/>
  <c r="G54" i="1" s="1"/>
  <c r="G57" i="1"/>
  <c r="H55" i="1" l="1"/>
  <c r="H54" i="1" s="1"/>
  <c r="G53" i="1"/>
  <c r="G52" i="1"/>
  <c r="H22" i="1" l="1"/>
  <c r="H18" i="1" s="1"/>
  <c r="G35" i="1" l="1"/>
  <c r="G34" i="1"/>
  <c r="G17" i="1"/>
  <c r="G16" i="1"/>
  <c r="G26" i="1" l="1"/>
  <c r="H45" i="1" l="1"/>
  <c r="H44" i="1" s="1"/>
  <c r="G31" i="1"/>
  <c r="J22" i="1" l="1"/>
  <c r="J18" i="1" s="1"/>
  <c r="J45" i="1" l="1"/>
  <c r="J44" i="1" s="1"/>
  <c r="I45" i="1"/>
  <c r="I44" i="1" s="1"/>
  <c r="J32" i="1"/>
  <c r="I32" i="1"/>
  <c r="H33" i="1"/>
  <c r="H32" i="1" s="1"/>
  <c r="J36" i="1"/>
  <c r="I36" i="1"/>
  <c r="G39" i="1"/>
  <c r="G40" i="1"/>
  <c r="G41" i="1"/>
  <c r="G43" i="1"/>
  <c r="G38" i="1"/>
  <c r="H36" i="1"/>
  <c r="G36" i="1" s="1"/>
  <c r="J12" i="1"/>
  <c r="I12" i="1"/>
  <c r="H15" i="1"/>
  <c r="H12" i="1" s="1"/>
  <c r="H76" i="1" l="1"/>
  <c r="J76" i="1"/>
  <c r="G15" i="1"/>
  <c r="I22" i="1"/>
  <c r="I18" i="1" s="1"/>
  <c r="G18" i="1" s="1"/>
  <c r="G33" i="1"/>
  <c r="G12" i="1"/>
  <c r="G32" i="1"/>
  <c r="G37" i="1"/>
  <c r="G22" i="1" l="1"/>
  <c r="G45" i="1"/>
  <c r="I76" i="1" l="1"/>
  <c r="G44" i="1"/>
  <c r="G76" i="1" l="1"/>
</calcChain>
</file>

<file path=xl/sharedStrings.xml><?xml version="1.0" encoding="utf-8"?>
<sst xmlns="http://schemas.openxmlformats.org/spreadsheetml/2006/main" count="182" uniqueCount="112">
  <si>
    <t>Код програмної класифікації видатків та кредитування місцевого бюджету</t>
  </si>
  <si>
    <t>Код  Типової програмної класифікації видатків та кредитування місцевих бюджетів</t>
  </si>
  <si>
    <t>Код функціональ- ної класифікації видатків та кредитування бюджету</t>
  </si>
  <si>
    <t>Найменування головного розпорядника коштів місцевого
бюджету/відповідального виконавця, найменування бюджетної програми згідно з Типовою програмною класифікацією видатків та кредитування місцевих  бюджетів</t>
  </si>
  <si>
    <t>Дата та номер документа, яким затверджено місцеву регіональну програму</t>
  </si>
  <si>
    <t>у тому числі бюджет розвитку</t>
  </si>
  <si>
    <r>
      <rPr>
        <sz val="8"/>
        <color indexed="8"/>
        <rFont val="Times New Roman"/>
        <family val="1"/>
        <charset val="204"/>
      </rPr>
      <t>1</t>
    </r>
  </si>
  <si>
    <r>
      <rPr>
        <sz val="8"/>
        <color indexed="8"/>
        <rFont val="Times New Roman"/>
        <family val="1"/>
        <charset val="204"/>
      </rPr>
      <t>2</t>
    </r>
  </si>
  <si>
    <r>
      <rPr>
        <sz val="8"/>
        <color indexed="8"/>
        <rFont val="Times New Roman"/>
        <family val="1"/>
        <charset val="204"/>
      </rPr>
      <t>3</t>
    </r>
  </si>
  <si>
    <r>
      <rPr>
        <sz val="8"/>
        <color indexed="8"/>
        <rFont val="Times New Roman"/>
        <family val="1"/>
        <charset val="204"/>
      </rPr>
      <t>4</t>
    </r>
  </si>
  <si>
    <r>
      <rPr>
        <sz val="8"/>
        <color indexed="8"/>
        <rFont val="Times New Roman"/>
        <family val="1"/>
        <charset val="204"/>
      </rPr>
      <t>5</t>
    </r>
  </si>
  <si>
    <r>
      <rPr>
        <sz val="8"/>
        <color indexed="8"/>
        <rFont val="Times New Roman"/>
        <family val="1"/>
        <charset val="204"/>
      </rPr>
      <t>6</t>
    </r>
  </si>
  <si>
    <r>
      <rPr>
        <sz val="8"/>
        <color indexed="8"/>
        <rFont val="Times New Roman"/>
        <family val="1"/>
        <charset val="204"/>
      </rPr>
      <t>7</t>
    </r>
  </si>
  <si>
    <r>
      <rPr>
        <sz val="8"/>
        <color indexed="8"/>
        <rFont val="Times New Roman"/>
        <family val="1"/>
        <charset val="204"/>
      </rPr>
      <t>8</t>
    </r>
  </si>
  <si>
    <r>
      <rPr>
        <sz val="8"/>
        <color indexed="8"/>
        <rFont val="Times New Roman"/>
        <family val="1"/>
        <charset val="204"/>
      </rPr>
      <t>9</t>
    </r>
  </si>
  <si>
    <r>
      <rPr>
        <sz val="8"/>
        <color indexed="8"/>
        <rFont val="Times New Roman"/>
        <family val="1"/>
        <charset val="204"/>
      </rPr>
      <t>10</t>
    </r>
  </si>
  <si>
    <t>Управління праці та соціального захисту населення виконкому Саксаганської районної у місті ради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</si>
  <si>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</si>
  <si>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Заходи державної політики із забезпечення рівних прав та можливостей жінок і чоловіків</t>
  </si>
  <si>
    <t>Здійснення заходів та реалізація проектів на виконання Державної цільової соціальної програми "Молодь України"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</si>
  <si>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</si>
  <si>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до рішення районної у місті ради</t>
  </si>
  <si>
    <r>
      <rPr>
        <b/>
        <sz val="6.35"/>
        <color indexed="8"/>
        <rFont val="Times New Roman"/>
        <family val="1"/>
        <charset val="204"/>
      </rPr>
      <t>Спеціальний фонд</t>
    </r>
  </si>
  <si>
    <r>
      <rPr>
        <b/>
        <sz val="6.35"/>
        <color indexed="8"/>
        <rFont val="Times New Roman"/>
        <family val="1"/>
        <charset val="204"/>
      </rPr>
      <t>0200000</t>
    </r>
  </si>
  <si>
    <r>
      <rPr>
        <b/>
        <sz val="6.35"/>
        <color indexed="8"/>
        <rFont val="Times New Roman"/>
        <family val="1"/>
        <charset val="204"/>
      </rPr>
      <t>0210000</t>
    </r>
  </si>
  <si>
    <r>
      <rPr>
        <sz val="6.35"/>
        <color indexed="8"/>
        <rFont val="Times New Roman"/>
        <family val="1"/>
        <charset val="204"/>
      </rPr>
      <t>0214082</t>
    </r>
  </si>
  <si>
    <r>
      <rPr>
        <sz val="6.35"/>
        <color indexed="8"/>
        <rFont val="Times New Roman"/>
        <family val="1"/>
        <charset val="204"/>
      </rPr>
      <t>4082</t>
    </r>
  </si>
  <si>
    <r>
      <rPr>
        <sz val="6.35"/>
        <color indexed="8"/>
        <rFont val="Times New Roman"/>
        <family val="1"/>
        <charset val="204"/>
      </rPr>
      <t>0829</t>
    </r>
  </si>
  <si>
    <r>
      <rPr>
        <sz val="6.35"/>
        <color indexed="8"/>
        <rFont val="Times New Roman"/>
        <family val="1"/>
        <charset val="204"/>
      </rPr>
      <t>3242</t>
    </r>
  </si>
  <si>
    <r>
      <rPr>
        <sz val="6.35"/>
        <color indexed="8"/>
        <rFont val="Times New Roman"/>
        <family val="1"/>
        <charset val="204"/>
      </rPr>
      <t>1090</t>
    </r>
  </si>
  <si>
    <r>
      <rPr>
        <b/>
        <sz val="6.35"/>
        <color indexed="8"/>
        <rFont val="Times New Roman"/>
        <family val="1"/>
        <charset val="204"/>
      </rPr>
      <t>0800000</t>
    </r>
  </si>
  <si>
    <r>
      <rPr>
        <b/>
        <sz val="6.35"/>
        <color indexed="8"/>
        <rFont val="Times New Roman"/>
        <family val="1"/>
        <charset val="204"/>
      </rPr>
      <t>0810000</t>
    </r>
  </si>
  <si>
    <r>
      <rPr>
        <sz val="6.35"/>
        <color indexed="8"/>
        <rFont val="Times New Roman"/>
        <family val="1"/>
        <charset val="204"/>
      </rPr>
      <t>0813242</t>
    </r>
  </si>
  <si>
    <r>
      <rPr>
        <sz val="6.35"/>
        <color indexed="8"/>
        <rFont val="Times New Roman"/>
        <family val="1"/>
        <charset val="204"/>
      </rPr>
      <t>0213112</t>
    </r>
  </si>
  <si>
    <r>
      <rPr>
        <sz val="6.35"/>
        <color indexed="8"/>
        <rFont val="Times New Roman"/>
        <family val="1"/>
        <charset val="204"/>
      </rPr>
      <t>3112</t>
    </r>
  </si>
  <si>
    <r>
      <rPr>
        <sz val="6.35"/>
        <color indexed="8"/>
        <rFont val="Times New Roman"/>
        <family val="1"/>
        <charset val="204"/>
      </rPr>
      <t>1040</t>
    </r>
  </si>
  <si>
    <r>
      <rPr>
        <sz val="6.35"/>
        <color indexed="8"/>
        <rFont val="Times New Roman"/>
        <family val="1"/>
        <charset val="204"/>
      </rPr>
      <t>0213122</t>
    </r>
  </si>
  <si>
    <r>
      <rPr>
        <sz val="6.35"/>
        <color indexed="8"/>
        <rFont val="Times New Roman"/>
        <family val="1"/>
        <charset val="204"/>
      </rPr>
      <t>3122</t>
    </r>
  </si>
  <si>
    <r>
      <rPr>
        <sz val="6.35"/>
        <color indexed="8"/>
        <rFont val="Times New Roman"/>
        <family val="1"/>
        <charset val="204"/>
      </rPr>
      <t>0213123</t>
    </r>
  </si>
  <si>
    <r>
      <rPr>
        <sz val="6.35"/>
        <color indexed="8"/>
        <rFont val="Times New Roman"/>
        <family val="1"/>
        <charset val="204"/>
      </rPr>
      <t>3123</t>
    </r>
  </si>
  <si>
    <r>
      <rPr>
        <sz val="6.35"/>
        <color indexed="8"/>
        <rFont val="Times New Roman"/>
        <family val="1"/>
        <charset val="204"/>
      </rPr>
      <t>0213131</t>
    </r>
  </si>
  <si>
    <r>
      <rPr>
        <sz val="6.35"/>
        <color indexed="8"/>
        <rFont val="Times New Roman"/>
        <family val="1"/>
        <charset val="204"/>
      </rPr>
      <t>3131</t>
    </r>
  </si>
  <si>
    <r>
      <rPr>
        <sz val="6.35"/>
        <color indexed="8"/>
        <rFont val="Times New Roman"/>
        <family val="1"/>
        <charset val="204"/>
      </rPr>
      <t>0213140</t>
    </r>
  </si>
  <si>
    <r>
      <rPr>
        <sz val="6.35"/>
        <color indexed="8"/>
        <rFont val="Times New Roman"/>
        <family val="1"/>
        <charset val="204"/>
      </rPr>
      <t>3140</t>
    </r>
  </si>
  <si>
    <r>
      <rPr>
        <sz val="6.35"/>
        <color indexed="8"/>
        <rFont val="Times New Roman"/>
        <family val="1"/>
        <charset val="204"/>
      </rPr>
      <t>0215061</t>
    </r>
  </si>
  <si>
    <r>
      <rPr>
        <sz val="6.35"/>
        <color indexed="8"/>
        <rFont val="Times New Roman"/>
        <family val="1"/>
        <charset val="204"/>
      </rPr>
      <t>5061</t>
    </r>
  </si>
  <si>
    <r>
      <rPr>
        <sz val="6.35"/>
        <color indexed="8"/>
        <rFont val="Times New Roman"/>
        <family val="1"/>
        <charset val="204"/>
      </rPr>
      <t>0810</t>
    </r>
  </si>
  <si>
    <r>
      <rPr>
        <sz val="6.35"/>
        <color indexed="8"/>
        <rFont val="Times New Roman"/>
        <family val="1"/>
        <charset val="204"/>
      </rPr>
      <t>6030</t>
    </r>
  </si>
  <si>
    <r>
      <rPr>
        <sz val="6.35"/>
        <color indexed="8"/>
        <rFont val="Times New Roman"/>
        <family val="1"/>
        <charset val="204"/>
      </rPr>
      <t>0620</t>
    </r>
  </si>
  <si>
    <r>
      <rPr>
        <b/>
        <sz val="6.35"/>
        <color indexed="8"/>
        <rFont val="Times New Roman"/>
        <family val="1"/>
        <charset val="204"/>
      </rPr>
      <t>1200000</t>
    </r>
  </si>
  <si>
    <r>
      <rPr>
        <b/>
        <sz val="6.35"/>
        <color indexed="8"/>
        <rFont val="Times New Roman"/>
        <family val="1"/>
        <charset val="204"/>
      </rPr>
      <t>1210000</t>
    </r>
  </si>
  <si>
    <r>
      <rPr>
        <sz val="6.35"/>
        <color indexed="8"/>
        <rFont val="Times New Roman"/>
        <family val="1"/>
        <charset val="204"/>
      </rPr>
      <t>1216030</t>
    </r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</si>
  <si>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</si>
  <si>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0200000</t>
  </si>
  <si>
    <t>Управління благоустрою та житлово-комунального господарства виконкому Саксаганської районної у місті ради</t>
  </si>
  <si>
    <r>
      <rPr>
        <b/>
        <sz val="8.5"/>
        <color indexed="8"/>
        <rFont val="Times New Roman"/>
        <family val="1"/>
        <charset val="204"/>
      </rPr>
      <t>УСЬОГО</t>
    </r>
  </si>
  <si>
    <t>Інші заходи у сфері соціального захисту і соціального забезпечення</t>
  </si>
  <si>
    <t>Найменування місцевої (регіональної)
програми</t>
  </si>
  <si>
    <t>Усього</t>
  </si>
  <si>
    <t>Загальний
фонд</t>
  </si>
  <si>
    <t>Спеціальний фонд</t>
  </si>
  <si>
    <t>усього</t>
  </si>
  <si>
    <t>Найменування головного розпорядника коштів місцевого
бюджету/відповідального виконавця, найменування бюджетної програми згідно з Типовою програмною класифікацією видатків та кредитування місцевого  бюджету</t>
  </si>
  <si>
    <t>Код  Типової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</si>
  <si>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</si>
  <si>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(код бюджету)</t>
  </si>
  <si>
    <t>Програма реалізації державної політики розвитку культури у Саксаганському районі на 2020-2022 роки</t>
  </si>
  <si>
    <t>Програма соціального захисту окремих категорій мешканців Саксаганського району на 2020-2022 роки</t>
  </si>
  <si>
    <r>
      <rPr>
        <b/>
        <sz val="6.5"/>
        <color indexed="8"/>
        <rFont val="Times New Roman"/>
        <family val="1"/>
        <charset val="204"/>
      </rPr>
      <t>Загальний</t>
    </r>
    <r>
      <rPr>
        <sz val="6.5"/>
        <color indexed="8"/>
        <rFont val="Times New Roman"/>
        <family val="1"/>
        <charset val="204"/>
      </rPr>
      <t xml:space="preserve">
</t>
    </r>
    <r>
      <rPr>
        <b/>
        <sz val="6.5"/>
        <color indexed="8"/>
        <rFont val="Times New Roman"/>
        <family val="1"/>
        <charset val="204"/>
      </rPr>
      <t>фонд</t>
    </r>
  </si>
  <si>
    <r>
      <rPr>
        <b/>
        <sz val="6.5"/>
        <color indexed="8"/>
        <rFont val="Times New Roman"/>
        <family val="1"/>
        <charset val="204"/>
      </rPr>
      <t>Найменування місцевої/регіональної</t>
    </r>
    <r>
      <rPr>
        <sz val="6.5"/>
        <color indexed="8"/>
        <rFont val="Times New Roman"/>
        <family val="1"/>
        <charset val="204"/>
      </rPr>
      <t xml:space="preserve">
</t>
    </r>
    <r>
      <rPr>
        <b/>
        <sz val="6.5"/>
        <color indexed="8"/>
        <rFont val="Times New Roman"/>
        <family val="1"/>
        <charset val="204"/>
      </rPr>
      <t>програми</t>
    </r>
  </si>
  <si>
    <t>Програма реалізації державної та місцевої політики з питань поліпшення становища молоді, дітей, жінок та сімей у  Саксаганському районі на 2020-2022 роки</t>
  </si>
  <si>
    <t>Програма з благоустрою території Саксаганського району на 2020-2022 роки</t>
  </si>
  <si>
    <t>Будівництво об'єктів житлово-комунального господарства</t>
  </si>
  <si>
    <t xml:space="preserve">рішення районної у місті ради від 24 грудня 2019 року №364, зі змінами </t>
  </si>
  <si>
    <t>рішення районної у місті ради від 29 листопада 2019 року №340, зі змінами</t>
  </si>
  <si>
    <t>Інші заходи в галузі культури і мистецтва</t>
  </si>
  <si>
    <t>Організація благоустрою населених пунктів</t>
  </si>
  <si>
    <t>04578606000</t>
  </si>
  <si>
    <t>(грн)</t>
  </si>
  <si>
    <t>районних/регіональних програм у 2021 році</t>
  </si>
  <si>
    <t>рішення районної у місті ради від 24 грудня 2019 року №359, зі змінами</t>
  </si>
  <si>
    <t>Програма розвитку фізичної культури і спорту в Саксаганському районі у 2021-2023 роках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</si>
  <si>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</si>
  <si>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рішення районної у місті ради від 24 грудня 2019 року  №360, зі змінами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</si>
  <si>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</si>
  <si>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</si>
  <si>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r>
      <rPr>
        <b/>
        <sz val="7"/>
        <color indexed="8"/>
        <rFont val="Times New Roman"/>
        <family val="1"/>
        <charset val="204"/>
      </rPr>
      <t>Виконавчий комітет Саксаганської районної у місті ради</t>
    </r>
  </si>
  <si>
    <t>Виконавчий комітет Саксаганської районної у місті ради</t>
  </si>
  <si>
    <t>Заходи державної політики з питань дітей та їх соціального захисту</t>
  </si>
  <si>
    <t>Заходи державної політики з питань сім'ї</t>
  </si>
  <si>
    <t>Реалізація Національної програми інформатизації</t>
  </si>
  <si>
    <t>Програма забезпечення осіб з числа дітей-сиріт та дітей, позбавлених батьківського піклування, житлом із житлового  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</si>
  <si>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</si>
  <si>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кому-нальної власності міста, розташованих на території Саксаганського району, на 2021-2023 роки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</si>
  <si>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</si>
  <si>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</si>
  <si>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рішення районної у місті ради від 23 грудня 2020 року №22</t>
  </si>
  <si>
    <t>рішення районної у місті ради від 23 грудня 2020 року №23</t>
  </si>
  <si>
    <t>рішення районної у місті ради від 23 грудня 2020 року №24</t>
  </si>
  <si>
    <t>рішення районної у місті ради від 23 грудня 2020 року №27</t>
  </si>
  <si>
    <t>0210000</t>
  </si>
  <si>
    <t>0213242</t>
  </si>
  <si>
    <t>у тому числі за рахунок іншої субвенції з місцевого бюджету на фінансування проєктів-переможців конкурсу місцевого розвитку «Громадський бюджет» у 2021 році</t>
  </si>
  <si>
    <t xml:space="preserve">  Розподіл витрат бюджету Саксаганського району у місті Кривий Ріг на реалізацію</t>
  </si>
  <si>
    <t xml:space="preserve">Додаток 6    </t>
  </si>
  <si>
    <t>ПРОЄКТ</t>
  </si>
  <si>
    <t>3160</t>
  </si>
  <si>
    <t>0813160</t>
  </si>
  <si>
    <t>1010</t>
  </si>
  <si>
    <r>
      <t xml:space="preserve">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 2</t>
    </r>
    <r>
      <rPr>
        <sz val="10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                                                                                                           </t>
    </r>
    <r>
      <rPr>
        <sz val="7.2"/>
        <color indexed="8"/>
        <rFont val="Times New Roman"/>
        <family val="1"/>
        <charset val="204"/>
      </rPr>
      <t>Продовження додатка 6</t>
    </r>
  </si>
  <si>
    <r>
      <t xml:space="preserve">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 3</t>
    </r>
    <r>
      <rPr>
        <sz val="10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                                                                                                           </t>
    </r>
    <r>
      <rPr>
        <sz val="7.2"/>
        <color indexed="8"/>
        <rFont val="Times New Roman"/>
        <family val="1"/>
        <charset val="204"/>
      </rPr>
      <t>Продовження додатка 6</t>
    </r>
  </si>
  <si>
    <r>
      <t xml:space="preserve">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 4</t>
    </r>
    <r>
      <rPr>
        <sz val="10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 xml:space="preserve">                                                                                                             </t>
    </r>
    <r>
      <rPr>
        <sz val="7.2"/>
        <color indexed="8"/>
        <rFont val="Times New Roman"/>
        <family val="1"/>
        <charset val="204"/>
      </rPr>
      <t>Продовження додатка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</si>
</sst>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00000"/>
  </numFmts>
  <fonts count="44" x14ac:knownFonts="1">
    <font>
      <sz val="11"/>
      <color theme="1"/>
      <name val="Calibri"/>
      <family val="2"/>
      <scheme val="minor"/>
    </font>
    <font>
      <b/>
      <sz val="5.6"/>
      <color indexed="8"/>
      <name val="Times New Roman"/>
      <family val="1"/>
      <charset val="204"/>
    </font>
    <font>
      <b/>
      <sz val="6.3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6.35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.2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7.55"/>
      <color indexed="8"/>
      <name val="Times New Roman"/>
      <family val="1"/>
      <charset val="204"/>
    </font>
    <font>
      <sz val="7.55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i/>
      <sz val="7.5"/>
      <color indexed="8"/>
      <name val="Times New Roman"/>
      <family val="1"/>
      <charset val="204"/>
    </font>
    <font>
      <b/>
      <sz val="8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6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7"/>
      <color indexed="8"/>
      <name val="Times New Roman"/>
      <family val="1"/>
      <charset val="204"/>
    </font>
    <font>
      <sz val="6"/>
      <color indexed="8"/>
      <name val="Times New Roman"/>
      <family val="2"/>
    </font>
    <font>
      <sz val="7"/>
      <name val="Times New Roman"/>
      <family val="1"/>
      <charset val="204"/>
    </font>
    <font>
      <i/>
      <sz val="6"/>
      <color indexed="8"/>
      <name val="Times New Roman"/>
      <family val="2"/>
    </font>
    <font>
      <sz val="7"/>
      <name val="Times New Roman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7.55"/>
      <color indexed="8"/>
      <name val="Times New Roman"/>
      <family val="1"/>
      <charset val="204"/>
    </font>
    <font>
      <i/>
      <sz val="7"/>
      <color indexed="8"/>
      <name val="Times New Roman"/>
      <family val="2"/>
    </font>
    <font>
      <b/>
      <sz val="7"/>
      <color indexed="8"/>
      <name val="Times New Roman"/>
      <family val="2"/>
    </font>
    <font>
      <sz val="13"/>
      <name val="Times New Roman"/>
      <family val="1"/>
      <charset val="204"/>
    </font>
    <font>
      <sz val="7.5"/>
      <name val="Times New Roman"/>
      <family val="1"/>
      <charset val="204"/>
    </font>
    <font>
      <sz val="7.5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" fontId="13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17" fillId="0" borderId="1" xfId="0" applyFont="1" applyBorder="1" applyAlignment="1">
      <alignment vertical="center"/>
    </xf>
    <xf numFmtId="0" fontId="5" fillId="0" borderId="0" xfId="0" applyFont="1" applyBorder="1"/>
    <xf numFmtId="0" fontId="19" fillId="0" borderId="0" xfId="0" applyFont="1"/>
    <xf numFmtId="0" fontId="20" fillId="0" borderId="0" xfId="0" applyNumberFormat="1" applyFont="1" applyFill="1" applyAlignment="1" applyProtection="1"/>
    <xf numFmtId="4" fontId="20" fillId="0" borderId="0" xfId="0" applyNumberFormat="1" applyFont="1" applyFill="1" applyAlignment="1" applyProtection="1"/>
    <xf numFmtId="0" fontId="21" fillId="0" borderId="0" xfId="0" applyFont="1" applyFill="1" applyBorder="1" applyAlignment="1">
      <alignment horizontal="left" vertical="top"/>
    </xf>
    <xf numFmtId="4" fontId="5" fillId="0" borderId="0" xfId="0" applyNumberFormat="1" applyFont="1"/>
    <xf numFmtId="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4" fontId="16" fillId="0" borderId="1" xfId="0" applyNumberFormat="1" applyFont="1" applyBorder="1" applyAlignment="1">
      <alignment horizontal="center" vertical="center"/>
    </xf>
    <xf numFmtId="0" fontId="29" fillId="0" borderId="0" xfId="0" applyFont="1"/>
    <xf numFmtId="4" fontId="23" fillId="0" borderId="1" xfId="0" applyNumberFormat="1" applyFont="1" applyBorder="1" applyAlignment="1">
      <alignment horizontal="center" vertical="center" wrapText="1"/>
    </xf>
    <xf numFmtId="1" fontId="31" fillId="0" borderId="1" xfId="0" applyNumberFormat="1" applyFont="1" applyFill="1" applyBorder="1" applyAlignment="1">
      <alignment horizontal="center" vertical="center" shrinkToFit="1"/>
    </xf>
    <xf numFmtId="164" fontId="31" fillId="0" borderId="1" xfId="0" applyNumberFormat="1" applyFont="1" applyFill="1" applyBorder="1" applyAlignment="1">
      <alignment horizontal="center" vertical="center" shrinkToFit="1"/>
    </xf>
    <xf numFmtId="0" fontId="33" fillId="0" borderId="1" xfId="0" applyFont="1" applyBorder="1" applyAlignment="1">
      <alignment vertical="center"/>
    </xf>
    <xf numFmtId="0" fontId="33" fillId="0" borderId="0" xfId="0" applyFont="1"/>
    <xf numFmtId="0" fontId="32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35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" fontId="2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7" fillId="0" borderId="0" xfId="0" applyFont="1" applyFill="1" applyAlignment="1"/>
    <xf numFmtId="4" fontId="16" fillId="0" borderId="1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shrinkToFit="1"/>
    </xf>
    <xf numFmtId="1" fontId="10" fillId="0" borderId="4" xfId="0" applyNumberFormat="1" applyFont="1" applyFill="1" applyBorder="1" applyAlignment="1">
      <alignment horizontal="center" vertical="center" shrinkToFit="1"/>
    </xf>
    <xf numFmtId="165" fontId="10" fillId="0" borderId="1" xfId="0" applyNumberFormat="1" applyFont="1" applyFill="1" applyBorder="1" applyAlignment="1">
      <alignment horizontal="center" vertical="center" shrinkToFit="1"/>
    </xf>
    <xf numFmtId="1" fontId="10" fillId="0" borderId="1" xfId="0" applyNumberFormat="1" applyFont="1" applyFill="1" applyBorder="1" applyAlignment="1">
      <alignment horizontal="center" vertical="center" shrinkToFit="1"/>
    </xf>
    <xf numFmtId="4" fontId="3" fillId="0" borderId="0" xfId="0" applyNumberFormat="1" applyFont="1"/>
    <xf numFmtId="4" fontId="38" fillId="0" borderId="1" xfId="0" applyNumberFormat="1" applyFont="1" applyBorder="1" applyAlignment="1">
      <alignment horizontal="center" vertical="center"/>
    </xf>
    <xf numFmtId="4" fontId="38" fillId="0" borderId="1" xfId="0" applyNumberFormat="1" applyFont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shrinkToFit="1"/>
    </xf>
    <xf numFmtId="164" fontId="10" fillId="0" borderId="5" xfId="0" applyNumberFormat="1" applyFont="1" applyFill="1" applyBorder="1" applyAlignment="1">
      <alignment horizontal="center" vertical="center" shrinkToFit="1"/>
    </xf>
    <xf numFmtId="164" fontId="10" fillId="0" borderId="1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left"/>
    </xf>
    <xf numFmtId="4" fontId="41" fillId="0" borderId="0" xfId="0" applyNumberFormat="1" applyFont="1" applyFill="1" applyBorder="1" applyAlignment="1">
      <alignment horizontal="left"/>
    </xf>
    <xf numFmtId="0" fontId="29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3" fillId="0" borderId="5" xfId="0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41" fillId="0" borderId="0" xfId="0" applyFont="1" applyFill="1" applyBorder="1" applyAlignment="1"/>
    <xf numFmtId="0" fontId="41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left"/>
    </xf>
    <xf numFmtId="4" fontId="41" fillId="0" borderId="2" xfId="0" applyNumberFormat="1" applyFont="1" applyFill="1" applyBorder="1" applyAlignment="1">
      <alignment horizontal="left"/>
    </xf>
    <xf numFmtId="0" fontId="41" fillId="0" borderId="0" xfId="0" applyFont="1" applyFill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27" fillId="0" borderId="0" xfId="0" applyNumberFormat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6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tabSelected="1" topLeftCell="A76" zoomScale="120" zoomScaleNormal="120" workbookViewId="0">
      <selection activeCell="F88" sqref="F88"/>
    </sheetView>
  </sheetViews>
  <sheetFormatPr defaultRowHeight="15" x14ac:dyDescent="0.25"/>
  <cols>
    <col min="1" max="1" width="7.28515625" style="1" customWidth="1"/>
    <col min="2" max="2" width="7.42578125" style="1" customWidth="1"/>
    <col min="3" max="3" width="7.28515625" style="1" customWidth="1"/>
    <col min="4" max="4" width="36.5703125" style="1" customWidth="1"/>
    <col min="5" max="5" width="21.5703125" style="1" customWidth="1"/>
    <col min="6" max="6" width="15.7109375" style="1" customWidth="1"/>
    <col min="7" max="7" width="9.140625" style="1" customWidth="1"/>
    <col min="8" max="9" width="9" style="1" customWidth="1"/>
    <col min="10" max="10" width="10" style="1" customWidth="1"/>
    <col min="11" max="11" width="11.5703125" style="1" bestFit="1" customWidth="1"/>
    <col min="12" max="16384" width="9.140625" style="1"/>
  </cols>
  <sheetData>
    <row r="1" spans="1:12" s="68" customFormat="1" ht="16.5" customHeight="1" x14ac:dyDescent="0.3">
      <c r="B1" s="69"/>
      <c r="C1" s="69"/>
      <c r="D1" s="69"/>
      <c r="E1" s="69"/>
      <c r="F1" s="69"/>
      <c r="G1" s="70" t="s">
        <v>104</v>
      </c>
      <c r="H1" s="70"/>
      <c r="I1" s="70"/>
      <c r="J1" s="77" t="s">
        <v>105</v>
      </c>
    </row>
    <row r="2" spans="1:12" s="68" customFormat="1" ht="15" customHeight="1" x14ac:dyDescent="0.3">
      <c r="B2" s="69"/>
      <c r="C2" s="69"/>
      <c r="D2" s="69"/>
      <c r="E2" s="69"/>
      <c r="F2" s="69"/>
      <c r="G2" s="70" t="s">
        <v>21</v>
      </c>
      <c r="H2" s="70"/>
      <c r="I2" s="70"/>
      <c r="J2" s="70"/>
    </row>
    <row r="3" spans="1:12" s="68" customFormat="1" ht="17.25" customHeight="1" x14ac:dyDescent="0.3">
      <c r="B3" s="69"/>
      <c r="C3" s="69"/>
      <c r="D3" s="69"/>
      <c r="E3" s="69"/>
      <c r="F3" s="69"/>
      <c r="G3" s="70"/>
      <c r="H3" s="70"/>
      <c r="I3" s="70"/>
      <c r="J3" s="70"/>
    </row>
    <row r="4" spans="1:12" s="68" customFormat="1" ht="8.25" customHeight="1" x14ac:dyDescent="0.25">
      <c r="B4" s="69"/>
      <c r="C4" s="69"/>
      <c r="D4" s="69"/>
      <c r="E4" s="69"/>
      <c r="F4" s="69"/>
      <c r="H4" s="69"/>
      <c r="I4" s="69"/>
      <c r="J4" s="69"/>
    </row>
    <row r="5" spans="1:12" s="68" customFormat="1" ht="16.5" customHeight="1" x14ac:dyDescent="0.3">
      <c r="A5" s="142" t="s">
        <v>103</v>
      </c>
      <c r="B5" s="142"/>
      <c r="C5" s="142"/>
      <c r="D5" s="142"/>
      <c r="E5" s="142"/>
      <c r="F5" s="142"/>
      <c r="G5" s="142"/>
      <c r="H5" s="142"/>
      <c r="I5" s="142"/>
      <c r="J5" s="142"/>
    </row>
    <row r="6" spans="1:12" s="68" customFormat="1" ht="16.5" customHeight="1" x14ac:dyDescent="0.3">
      <c r="A6" s="142" t="s">
        <v>79</v>
      </c>
      <c r="B6" s="143"/>
      <c r="C6" s="143"/>
      <c r="D6" s="143"/>
      <c r="E6" s="143"/>
      <c r="F6" s="143"/>
      <c r="G6" s="143"/>
      <c r="H6" s="143"/>
      <c r="I6" s="143"/>
      <c r="J6" s="143"/>
    </row>
    <row r="7" spans="1:12" s="38" customFormat="1" ht="12.75" customHeight="1" x14ac:dyDescent="0.25">
      <c r="A7" s="140" t="s">
        <v>77</v>
      </c>
      <c r="B7" s="140"/>
      <c r="C7" s="140"/>
      <c r="D7" s="140"/>
      <c r="E7" s="140"/>
      <c r="F7" s="140"/>
      <c r="G7" s="140"/>
      <c r="H7" s="140"/>
      <c r="I7" s="140"/>
      <c r="J7" s="39"/>
    </row>
    <row r="8" spans="1:12" s="38" customFormat="1" ht="11.25" customHeight="1" x14ac:dyDescent="0.25">
      <c r="A8" s="141" t="s">
        <v>65</v>
      </c>
      <c r="B8" s="141"/>
      <c r="C8" s="141"/>
      <c r="D8" s="141"/>
      <c r="E8" s="141"/>
      <c r="F8" s="141"/>
      <c r="G8" s="141"/>
      <c r="H8" s="141"/>
      <c r="I8" s="141"/>
      <c r="J8" s="75" t="s">
        <v>78</v>
      </c>
    </row>
    <row r="9" spans="1:12" s="40" customFormat="1" ht="16.5" customHeight="1" x14ac:dyDescent="0.25">
      <c r="A9" s="145" t="s">
        <v>0</v>
      </c>
      <c r="B9" s="145" t="s">
        <v>63</v>
      </c>
      <c r="C9" s="145" t="s">
        <v>2</v>
      </c>
      <c r="D9" s="132" t="s">
        <v>62</v>
      </c>
      <c r="E9" s="133" t="s">
        <v>69</v>
      </c>
      <c r="F9" s="134" t="s">
        <v>64</v>
      </c>
      <c r="G9" s="134" t="s">
        <v>58</v>
      </c>
      <c r="H9" s="133" t="s">
        <v>68</v>
      </c>
      <c r="I9" s="144" t="s">
        <v>22</v>
      </c>
      <c r="J9" s="144"/>
    </row>
    <row r="10" spans="1:12" s="40" customFormat="1" ht="41.25" customHeight="1" x14ac:dyDescent="0.25">
      <c r="A10" s="145"/>
      <c r="B10" s="145"/>
      <c r="C10" s="145"/>
      <c r="D10" s="132"/>
      <c r="E10" s="133"/>
      <c r="F10" s="134"/>
      <c r="G10" s="133"/>
      <c r="H10" s="133"/>
      <c r="I10" s="41" t="s">
        <v>61</v>
      </c>
      <c r="J10" s="42" t="s">
        <v>5</v>
      </c>
    </row>
    <row r="11" spans="1:12" s="44" customFormat="1" ht="12.75" customHeight="1" x14ac:dyDescent="0.2">
      <c r="A11" s="43" t="s">
        <v>6</v>
      </c>
      <c r="B11" s="43" t="s">
        <v>7</v>
      </c>
      <c r="C11" s="43" t="s">
        <v>8</v>
      </c>
      <c r="D11" s="43" t="s">
        <v>9</v>
      </c>
      <c r="E11" s="43" t="s">
        <v>10</v>
      </c>
      <c r="F11" s="43" t="s">
        <v>11</v>
      </c>
      <c r="G11" s="43" t="s">
        <v>12</v>
      </c>
      <c r="H11" s="43" t="s">
        <v>13</v>
      </c>
      <c r="I11" s="43" t="s">
        <v>14</v>
      </c>
      <c r="J11" s="43" t="s">
        <v>15</v>
      </c>
    </row>
    <row r="12" spans="1:12" s="38" customFormat="1" ht="15.6" customHeight="1" x14ac:dyDescent="0.25">
      <c r="A12" s="137" t="s">
        <v>53</v>
      </c>
      <c r="B12" s="139"/>
      <c r="C12" s="139"/>
      <c r="D12" s="135" t="s">
        <v>87</v>
      </c>
      <c r="E12" s="146" t="s">
        <v>66</v>
      </c>
      <c r="F12" s="147" t="s">
        <v>80</v>
      </c>
      <c r="G12" s="130">
        <f>H12+I12</f>
        <v>640875</v>
      </c>
      <c r="H12" s="130">
        <f>H15</f>
        <v>640875</v>
      </c>
      <c r="I12" s="130">
        <f>I15</f>
        <v>0</v>
      </c>
      <c r="J12" s="130">
        <f>J15</f>
        <v>0</v>
      </c>
    </row>
    <row r="13" spans="1:12" s="38" customFormat="1" ht="12" customHeight="1" x14ac:dyDescent="0.25">
      <c r="A13" s="138"/>
      <c r="B13" s="139"/>
      <c r="C13" s="139"/>
      <c r="D13" s="136"/>
      <c r="E13" s="144"/>
      <c r="F13" s="148"/>
      <c r="G13" s="131"/>
      <c r="H13" s="131"/>
      <c r="I13" s="131"/>
      <c r="J13" s="131"/>
    </row>
    <row r="14" spans="1:12" s="38" customFormat="1" ht="3" hidden="1" customHeight="1" x14ac:dyDescent="0.25">
      <c r="A14" s="138"/>
      <c r="B14" s="139"/>
      <c r="C14" s="139"/>
      <c r="D14" s="136"/>
      <c r="E14" s="144"/>
      <c r="F14" s="148"/>
      <c r="G14" s="131"/>
      <c r="H14" s="131"/>
      <c r="I14" s="131"/>
      <c r="J14" s="131"/>
    </row>
    <row r="15" spans="1:12" s="38" customFormat="1" ht="15" customHeight="1" x14ac:dyDescent="0.25">
      <c r="A15" s="45" t="s">
        <v>24</v>
      </c>
      <c r="B15" s="46"/>
      <c r="C15" s="46"/>
      <c r="D15" s="65" t="s">
        <v>86</v>
      </c>
      <c r="E15" s="46"/>
      <c r="F15" s="47"/>
      <c r="G15" s="48">
        <f t="shared" ref="G15:G26" si="0">H15+I15</f>
        <v>640875</v>
      </c>
      <c r="H15" s="48">
        <f>H16</f>
        <v>640875</v>
      </c>
      <c r="I15" s="49"/>
      <c r="J15" s="49"/>
      <c r="K15" s="50"/>
      <c r="L15" s="50"/>
    </row>
    <row r="16" spans="1:12" s="38" customFormat="1" ht="12.75" customHeight="1" x14ac:dyDescent="0.25">
      <c r="A16" s="45" t="s">
        <v>25</v>
      </c>
      <c r="B16" s="45" t="s">
        <v>26</v>
      </c>
      <c r="C16" s="45" t="s">
        <v>27</v>
      </c>
      <c r="D16" s="65" t="s">
        <v>75</v>
      </c>
      <c r="E16" s="46"/>
      <c r="F16" s="47"/>
      <c r="G16" s="51">
        <f t="shared" si="0"/>
        <v>640875</v>
      </c>
      <c r="H16" s="51">
        <v>640875</v>
      </c>
      <c r="I16" s="52"/>
      <c r="J16" s="52"/>
      <c r="K16" s="50"/>
      <c r="L16" s="50"/>
    </row>
    <row r="17" spans="1:12" s="38" customFormat="1" ht="29.25" customHeight="1" x14ac:dyDescent="0.25">
      <c r="A17" s="45"/>
      <c r="B17" s="45"/>
      <c r="C17" s="45"/>
      <c r="D17" s="90" t="s">
        <v>102</v>
      </c>
      <c r="E17" s="46"/>
      <c r="F17" s="47"/>
      <c r="G17" s="78">
        <f t="shared" si="0"/>
        <v>459625</v>
      </c>
      <c r="H17" s="78">
        <v>459625</v>
      </c>
      <c r="I17" s="52"/>
      <c r="J17" s="52"/>
      <c r="K17" s="50"/>
      <c r="L17" s="50"/>
    </row>
    <row r="18" spans="1:12" s="38" customFormat="1" ht="32.25" customHeight="1" x14ac:dyDescent="0.25">
      <c r="A18" s="46"/>
      <c r="B18" s="46"/>
      <c r="C18" s="46"/>
      <c r="D18" s="46"/>
      <c r="E18" s="42" t="s">
        <v>67</v>
      </c>
      <c r="F18" s="53" t="s">
        <v>74</v>
      </c>
      <c r="G18" s="48">
        <f>H18+I18</f>
        <v>1817113</v>
      </c>
      <c r="H18" s="48">
        <f>H22+H19</f>
        <v>1757113</v>
      </c>
      <c r="I18" s="105">
        <f>I22+I19</f>
        <v>60000</v>
      </c>
      <c r="J18" s="105">
        <f t="shared" ref="J18" si="1">J22+J19</f>
        <v>60000</v>
      </c>
      <c r="K18" s="54"/>
      <c r="L18" s="50"/>
    </row>
    <row r="19" spans="1:12" s="38" customFormat="1" ht="13.5" customHeight="1" x14ac:dyDescent="0.25">
      <c r="A19" s="107" t="s">
        <v>53</v>
      </c>
      <c r="B19" s="106"/>
      <c r="C19" s="106"/>
      <c r="D19" s="65" t="s">
        <v>86</v>
      </c>
      <c r="E19" s="104"/>
      <c r="F19" s="53"/>
      <c r="G19" s="105">
        <f>G20</f>
        <v>266000</v>
      </c>
      <c r="H19" s="105">
        <f>H20</f>
        <v>266000</v>
      </c>
      <c r="I19" s="105">
        <f>I20</f>
        <v>0</v>
      </c>
      <c r="J19" s="105">
        <f>J20</f>
        <v>0</v>
      </c>
      <c r="K19" s="54"/>
      <c r="L19" s="50"/>
    </row>
    <row r="20" spans="1:12" s="38" customFormat="1" ht="12.75" customHeight="1" x14ac:dyDescent="0.25">
      <c r="A20" s="107" t="s">
        <v>100</v>
      </c>
      <c r="B20" s="106"/>
      <c r="C20" s="106"/>
      <c r="D20" s="65" t="s">
        <v>86</v>
      </c>
      <c r="E20" s="104"/>
      <c r="F20" s="53"/>
      <c r="G20" s="105">
        <f>H20+I20</f>
        <v>266000</v>
      </c>
      <c r="H20" s="105">
        <f>H21</f>
        <v>266000</v>
      </c>
      <c r="I20" s="105"/>
      <c r="J20" s="105"/>
      <c r="K20" s="54"/>
      <c r="L20" s="50"/>
    </row>
    <row r="21" spans="1:12" s="38" customFormat="1" ht="22.5" customHeight="1" x14ac:dyDescent="0.25">
      <c r="A21" s="110" t="s">
        <v>101</v>
      </c>
      <c r="B21" s="111">
        <v>3242</v>
      </c>
      <c r="C21" s="111">
        <v>1090</v>
      </c>
      <c r="D21" s="65" t="s">
        <v>56</v>
      </c>
      <c r="E21" s="108"/>
      <c r="F21" s="53"/>
      <c r="G21" s="51">
        <f>H21+I21</f>
        <v>266000</v>
      </c>
      <c r="H21" s="51">
        <v>266000</v>
      </c>
      <c r="I21" s="51"/>
      <c r="J21" s="51"/>
      <c r="K21" s="109"/>
      <c r="L21" s="50"/>
    </row>
    <row r="22" spans="1:12" ht="20.25" customHeight="1" x14ac:dyDescent="0.25">
      <c r="A22" s="24" t="s">
        <v>30</v>
      </c>
      <c r="B22" s="20"/>
      <c r="C22" s="20"/>
      <c r="D22" s="89" t="s">
        <v>16</v>
      </c>
      <c r="E22" s="20"/>
      <c r="F22" s="3"/>
      <c r="G22" s="25">
        <f>H22+I22</f>
        <v>1551113</v>
      </c>
      <c r="H22" s="25">
        <f>H23</f>
        <v>1491113</v>
      </c>
      <c r="I22" s="26">
        <f>I23</f>
        <v>60000</v>
      </c>
      <c r="J22" s="26">
        <f>J23</f>
        <v>60000</v>
      </c>
    </row>
    <row r="23" spans="1:12" ht="21" customHeight="1" x14ac:dyDescent="0.25">
      <c r="A23" s="24" t="s">
        <v>31</v>
      </c>
      <c r="B23" s="20"/>
      <c r="C23" s="20"/>
      <c r="D23" s="89" t="s">
        <v>16</v>
      </c>
      <c r="E23" s="20"/>
      <c r="F23" s="3"/>
      <c r="G23" s="25">
        <f t="shared" si="0"/>
        <v>1551113</v>
      </c>
      <c r="H23" s="25">
        <f>H26+H31+H24</f>
        <v>1491113</v>
      </c>
      <c r="I23" s="25">
        <f t="shared" ref="I23:J23" si="2">I26+I31+I24</f>
        <v>60000</v>
      </c>
      <c r="J23" s="25">
        <f t="shared" si="2"/>
        <v>60000</v>
      </c>
      <c r="K23" s="83"/>
    </row>
    <row r="24" spans="1:12" ht="33.75" customHeight="1" x14ac:dyDescent="0.25">
      <c r="A24" s="79">
        <v>813104</v>
      </c>
      <c r="B24" s="80">
        <v>3104</v>
      </c>
      <c r="C24" s="80">
        <v>1020</v>
      </c>
      <c r="D24" s="64" t="s">
        <v>82</v>
      </c>
      <c r="E24" s="20"/>
      <c r="F24" s="3"/>
      <c r="G24" s="25">
        <f t="shared" si="0"/>
        <v>239280</v>
      </c>
      <c r="H24" s="25">
        <f>H25</f>
        <v>179280</v>
      </c>
      <c r="I24" s="25">
        <f t="shared" ref="I24:J24" si="3">I25</f>
        <v>60000</v>
      </c>
      <c r="J24" s="25">
        <f t="shared" si="3"/>
        <v>60000</v>
      </c>
      <c r="K24" s="14"/>
    </row>
    <row r="25" spans="1:12" ht="28.5" customHeight="1" x14ac:dyDescent="0.25">
      <c r="A25" s="81"/>
      <c r="B25" s="82"/>
      <c r="C25" s="82"/>
      <c r="D25" s="90" t="s">
        <v>102</v>
      </c>
      <c r="E25" s="20"/>
      <c r="F25" s="3"/>
      <c r="G25" s="28">
        <f t="shared" si="0"/>
        <v>239280</v>
      </c>
      <c r="H25" s="28">
        <v>179280</v>
      </c>
      <c r="I25" s="28">
        <v>60000</v>
      </c>
      <c r="J25" s="57">
        <v>60000</v>
      </c>
      <c r="K25" s="14"/>
    </row>
    <row r="26" spans="1:12" ht="45.75" customHeight="1" x14ac:dyDescent="0.25">
      <c r="A26" s="122" t="s">
        <v>107</v>
      </c>
      <c r="B26" s="122" t="s">
        <v>106</v>
      </c>
      <c r="C26" s="122" t="s">
        <v>108</v>
      </c>
      <c r="D26" s="66" t="s">
        <v>17</v>
      </c>
      <c r="E26" s="20"/>
      <c r="F26" s="3"/>
      <c r="G26" s="21">
        <f t="shared" si="0"/>
        <v>682600</v>
      </c>
      <c r="H26" s="21">
        <f>525600+157000</f>
        <v>682600</v>
      </c>
      <c r="I26" s="22"/>
      <c r="J26" s="22"/>
    </row>
    <row r="27" spans="1:12" x14ac:dyDescent="0.25">
      <c r="A27" s="126" t="s">
        <v>109</v>
      </c>
      <c r="B27" s="126"/>
      <c r="C27" s="126"/>
      <c r="D27" s="126"/>
      <c r="E27" s="126"/>
      <c r="F27" s="126"/>
      <c r="G27" s="126"/>
      <c r="H27" s="126"/>
      <c r="I27" s="126"/>
      <c r="J27" s="126"/>
    </row>
    <row r="28" spans="1:12" s="16" customFormat="1" ht="30" customHeight="1" x14ac:dyDescent="0.25">
      <c r="A28" s="127" t="s">
        <v>0</v>
      </c>
      <c r="B28" s="127" t="s">
        <v>1</v>
      </c>
      <c r="C28" s="127" t="s">
        <v>2</v>
      </c>
      <c r="D28" s="128" t="s">
        <v>3</v>
      </c>
      <c r="E28" s="128" t="s">
        <v>57</v>
      </c>
      <c r="F28" s="128" t="s">
        <v>4</v>
      </c>
      <c r="G28" s="129" t="s">
        <v>58</v>
      </c>
      <c r="H28" s="129" t="s">
        <v>59</v>
      </c>
      <c r="I28" s="129" t="s">
        <v>60</v>
      </c>
      <c r="J28" s="129"/>
      <c r="K28" s="15"/>
    </row>
    <row r="29" spans="1:12" s="16" customFormat="1" ht="30" customHeight="1" x14ac:dyDescent="0.25">
      <c r="A29" s="127"/>
      <c r="B29" s="127"/>
      <c r="C29" s="127"/>
      <c r="D29" s="128"/>
      <c r="E29" s="128"/>
      <c r="F29" s="128"/>
      <c r="G29" s="129"/>
      <c r="H29" s="129"/>
      <c r="I29" s="29" t="s">
        <v>61</v>
      </c>
      <c r="J29" s="17" t="s">
        <v>5</v>
      </c>
      <c r="K29" s="15"/>
    </row>
    <row r="30" spans="1:12" s="18" customFormat="1" ht="14.25" customHeight="1" x14ac:dyDescent="0.25">
      <c r="A30" s="34">
        <v>1</v>
      </c>
      <c r="B30" s="34">
        <v>2</v>
      </c>
      <c r="C30" s="34">
        <v>3</v>
      </c>
      <c r="D30" s="34">
        <v>4</v>
      </c>
      <c r="E30" s="34">
        <v>5</v>
      </c>
      <c r="F30" s="34">
        <v>6</v>
      </c>
      <c r="G30" s="34">
        <v>7</v>
      </c>
      <c r="H30" s="34">
        <v>8</v>
      </c>
      <c r="I30" s="34">
        <v>9</v>
      </c>
      <c r="J30" s="34">
        <v>10</v>
      </c>
    </row>
    <row r="31" spans="1:12" ht="21.75" customHeight="1" x14ac:dyDescent="0.25">
      <c r="A31" s="24" t="s">
        <v>32</v>
      </c>
      <c r="B31" s="24" t="s">
        <v>28</v>
      </c>
      <c r="C31" s="24" t="s">
        <v>29</v>
      </c>
      <c r="D31" s="66" t="s">
        <v>56</v>
      </c>
      <c r="E31" s="20"/>
      <c r="F31" s="3"/>
      <c r="G31" s="21">
        <f t="shared" ref="G31" si="4">H31+I31</f>
        <v>629233</v>
      </c>
      <c r="H31" s="21">
        <v>629233</v>
      </c>
      <c r="I31" s="27"/>
      <c r="J31" s="27"/>
    </row>
    <row r="32" spans="1:12" ht="30" customHeight="1" x14ac:dyDescent="0.25">
      <c r="A32" s="37" t="s">
        <v>53</v>
      </c>
      <c r="B32" s="4"/>
      <c r="C32" s="4"/>
      <c r="D32" s="66" t="s">
        <v>86</v>
      </c>
      <c r="E32" s="30" t="s">
        <v>81</v>
      </c>
      <c r="F32" s="31" t="s">
        <v>95</v>
      </c>
      <c r="G32" s="32">
        <f>H32+I32</f>
        <v>267005</v>
      </c>
      <c r="H32" s="6">
        <f>H33</f>
        <v>267005</v>
      </c>
      <c r="I32" s="32">
        <f>I33</f>
        <v>0</v>
      </c>
      <c r="J32" s="6">
        <f>J33</f>
        <v>0</v>
      </c>
    </row>
    <row r="33" spans="1:14" ht="14.25" customHeight="1" x14ac:dyDescent="0.25">
      <c r="A33" s="24" t="s">
        <v>24</v>
      </c>
      <c r="B33" s="20"/>
      <c r="C33" s="20"/>
      <c r="D33" s="66" t="s">
        <v>86</v>
      </c>
      <c r="E33" s="4"/>
      <c r="F33" s="4"/>
      <c r="G33" s="32">
        <f>H33+I33</f>
        <v>267005</v>
      </c>
      <c r="H33" s="32">
        <f>H34</f>
        <v>267005</v>
      </c>
      <c r="I33" s="33"/>
      <c r="J33" s="5"/>
    </row>
    <row r="34" spans="1:14" ht="33.75" customHeight="1" x14ac:dyDescent="0.25">
      <c r="A34" s="24" t="s">
        <v>44</v>
      </c>
      <c r="B34" s="24" t="s">
        <v>45</v>
      </c>
      <c r="C34" s="24" t="s">
        <v>46</v>
      </c>
      <c r="D34" s="66" t="s">
        <v>52</v>
      </c>
      <c r="E34" s="4"/>
      <c r="F34" s="4"/>
      <c r="G34" s="5">
        <f>H34+I34</f>
        <v>267005</v>
      </c>
      <c r="H34" s="33">
        <v>267005</v>
      </c>
      <c r="I34" s="33"/>
      <c r="J34" s="5"/>
      <c r="K34" s="14"/>
    </row>
    <row r="35" spans="1:14" ht="32.25" customHeight="1" x14ac:dyDescent="0.25">
      <c r="A35" s="24"/>
      <c r="B35" s="24"/>
      <c r="C35" s="24"/>
      <c r="D35" s="90" t="s">
        <v>102</v>
      </c>
      <c r="E35" s="4"/>
      <c r="F35" s="4"/>
      <c r="G35" s="84">
        <f>H35+I35</f>
        <v>199905</v>
      </c>
      <c r="H35" s="85">
        <v>199905</v>
      </c>
      <c r="I35" s="33"/>
      <c r="J35" s="5"/>
    </row>
    <row r="36" spans="1:14" ht="49.5" customHeight="1" x14ac:dyDescent="0.25">
      <c r="A36" s="24" t="s">
        <v>23</v>
      </c>
      <c r="B36" s="20"/>
      <c r="C36" s="20"/>
      <c r="D36" s="66" t="s">
        <v>86</v>
      </c>
      <c r="E36" s="30" t="s">
        <v>70</v>
      </c>
      <c r="F36" s="31" t="s">
        <v>83</v>
      </c>
      <c r="G36" s="25">
        <f t="shared" ref="G36:G43" si="5">H36+I36</f>
        <v>556036</v>
      </c>
      <c r="H36" s="25">
        <f>H37</f>
        <v>556036</v>
      </c>
      <c r="I36" s="25">
        <f>I37</f>
        <v>0</v>
      </c>
      <c r="J36" s="25">
        <f>J37</f>
        <v>0</v>
      </c>
      <c r="M36" s="9"/>
      <c r="N36" s="9"/>
    </row>
    <row r="37" spans="1:14" ht="18" customHeight="1" x14ac:dyDescent="0.25">
      <c r="A37" s="24" t="s">
        <v>24</v>
      </c>
      <c r="B37" s="20"/>
      <c r="C37" s="20"/>
      <c r="D37" s="66" t="s">
        <v>86</v>
      </c>
      <c r="E37" s="20"/>
      <c r="F37" s="20"/>
      <c r="G37" s="25">
        <f t="shared" si="5"/>
        <v>556036</v>
      </c>
      <c r="H37" s="25">
        <f>H38+H39+H40+H41+H43</f>
        <v>556036</v>
      </c>
      <c r="I37" s="23"/>
      <c r="J37" s="23"/>
    </row>
    <row r="38" spans="1:14" ht="19.5" customHeight="1" x14ac:dyDescent="0.25">
      <c r="A38" s="24" t="s">
        <v>33</v>
      </c>
      <c r="B38" s="24" t="s">
        <v>34</v>
      </c>
      <c r="C38" s="24" t="s">
        <v>35</v>
      </c>
      <c r="D38" s="66" t="s">
        <v>88</v>
      </c>
      <c r="E38" s="20"/>
      <c r="F38" s="20"/>
      <c r="G38" s="21">
        <f t="shared" si="5"/>
        <v>72000</v>
      </c>
      <c r="H38" s="21">
        <v>72000</v>
      </c>
      <c r="I38" s="22"/>
      <c r="J38" s="22"/>
    </row>
    <row r="39" spans="1:14" ht="22.5" customHeight="1" x14ac:dyDescent="0.25">
      <c r="A39" s="24" t="s">
        <v>36</v>
      </c>
      <c r="B39" s="24" t="s">
        <v>37</v>
      </c>
      <c r="C39" s="24" t="s">
        <v>35</v>
      </c>
      <c r="D39" s="66" t="s">
        <v>18</v>
      </c>
      <c r="E39" s="20"/>
      <c r="F39" s="20"/>
      <c r="G39" s="21">
        <f t="shared" si="5"/>
        <v>7810</v>
      </c>
      <c r="H39" s="21">
        <v>7810</v>
      </c>
      <c r="I39" s="22"/>
      <c r="J39" s="22"/>
    </row>
    <row r="40" spans="1:14" ht="15.75" customHeight="1" x14ac:dyDescent="0.25">
      <c r="A40" s="24" t="s">
        <v>38</v>
      </c>
      <c r="B40" s="24" t="s">
        <v>39</v>
      </c>
      <c r="C40" s="24" t="s">
        <v>35</v>
      </c>
      <c r="D40" s="66" t="s">
        <v>89</v>
      </c>
      <c r="E40" s="20"/>
      <c r="F40" s="20"/>
      <c r="G40" s="21">
        <f t="shared" si="5"/>
        <v>20715</v>
      </c>
      <c r="H40" s="21">
        <v>20715</v>
      </c>
      <c r="I40" s="22"/>
      <c r="J40" s="22"/>
    </row>
    <row r="41" spans="1:14" ht="24.75" customHeight="1" x14ac:dyDescent="0.25">
      <c r="A41" s="24" t="s">
        <v>40</v>
      </c>
      <c r="B41" s="24" t="s">
        <v>41</v>
      </c>
      <c r="C41" s="24" t="s">
        <v>35</v>
      </c>
      <c r="D41" s="66" t="s">
        <v>19</v>
      </c>
      <c r="E41" s="20"/>
      <c r="F41" s="20"/>
      <c r="G41" s="21">
        <f t="shared" si="5"/>
        <v>410271</v>
      </c>
      <c r="H41" s="21">
        <v>410271</v>
      </c>
      <c r="I41" s="22"/>
      <c r="J41" s="22"/>
    </row>
    <row r="42" spans="1:14" ht="33" customHeight="1" x14ac:dyDescent="0.25">
      <c r="A42" s="24"/>
      <c r="B42" s="24"/>
      <c r="C42" s="24"/>
      <c r="D42" s="90" t="s">
        <v>102</v>
      </c>
      <c r="E42" s="20"/>
      <c r="F42" s="20"/>
      <c r="G42" s="28">
        <f>H42</f>
        <v>396786</v>
      </c>
      <c r="H42" s="28">
        <v>396786</v>
      </c>
      <c r="I42" s="22"/>
      <c r="J42" s="22"/>
      <c r="K42" s="14"/>
    </row>
    <row r="43" spans="1:14" ht="35.25" customHeight="1" x14ac:dyDescent="0.25">
      <c r="A43" s="24" t="s">
        <v>42</v>
      </c>
      <c r="B43" s="24" t="s">
        <v>43</v>
      </c>
      <c r="C43" s="24" t="s">
        <v>35</v>
      </c>
      <c r="D43" s="66" t="s">
        <v>20</v>
      </c>
      <c r="E43" s="20"/>
      <c r="F43" s="20"/>
      <c r="G43" s="21">
        <f t="shared" si="5"/>
        <v>45240</v>
      </c>
      <c r="H43" s="21">
        <v>45240</v>
      </c>
      <c r="I43" s="22"/>
      <c r="J43" s="22"/>
    </row>
    <row r="44" spans="1:14" ht="30.75" customHeight="1" x14ac:dyDescent="0.25">
      <c r="A44" s="20"/>
      <c r="B44" s="20"/>
      <c r="C44" s="20"/>
      <c r="D44" s="91"/>
      <c r="E44" s="30" t="s">
        <v>71</v>
      </c>
      <c r="F44" s="31" t="s">
        <v>73</v>
      </c>
      <c r="G44" s="25">
        <f>H44+I44</f>
        <v>14005993</v>
      </c>
      <c r="H44" s="25">
        <f t="shared" ref="H44:J44" si="6">H45</f>
        <v>8511852</v>
      </c>
      <c r="I44" s="25">
        <f t="shared" si="6"/>
        <v>5494141</v>
      </c>
      <c r="J44" s="25">
        <f t="shared" si="6"/>
        <v>5489737</v>
      </c>
    </row>
    <row r="45" spans="1:14" ht="26.25" customHeight="1" x14ac:dyDescent="0.25">
      <c r="A45" s="24" t="s">
        <v>49</v>
      </c>
      <c r="B45" s="20"/>
      <c r="C45" s="20"/>
      <c r="D45" s="89" t="s">
        <v>54</v>
      </c>
      <c r="E45" s="4"/>
      <c r="F45" s="4"/>
      <c r="G45" s="26">
        <f t="shared" ref="G45" si="7">H45+I45</f>
        <v>14005993</v>
      </c>
      <c r="H45" s="25">
        <f>H50</f>
        <v>8511852</v>
      </c>
      <c r="I45" s="25">
        <f>I50</f>
        <v>5494141</v>
      </c>
      <c r="J45" s="25">
        <f>J50</f>
        <v>5489737</v>
      </c>
    </row>
    <row r="46" spans="1:14" x14ac:dyDescent="0.25">
      <c r="A46" s="126" t="s">
        <v>110</v>
      </c>
      <c r="B46" s="126"/>
      <c r="C46" s="126"/>
      <c r="D46" s="126"/>
      <c r="E46" s="126"/>
      <c r="F46" s="126"/>
      <c r="G46" s="126"/>
      <c r="H46" s="126"/>
      <c r="I46" s="126"/>
      <c r="J46" s="126"/>
    </row>
    <row r="47" spans="1:14" s="16" customFormat="1" ht="30" customHeight="1" x14ac:dyDescent="0.25">
      <c r="A47" s="127" t="s">
        <v>0</v>
      </c>
      <c r="B47" s="127" t="s">
        <v>1</v>
      </c>
      <c r="C47" s="127" t="s">
        <v>2</v>
      </c>
      <c r="D47" s="128" t="s">
        <v>3</v>
      </c>
      <c r="E47" s="128" t="s">
        <v>57</v>
      </c>
      <c r="F47" s="128" t="s">
        <v>4</v>
      </c>
      <c r="G47" s="129" t="s">
        <v>58</v>
      </c>
      <c r="H47" s="129" t="s">
        <v>59</v>
      </c>
      <c r="I47" s="129" t="s">
        <v>60</v>
      </c>
      <c r="J47" s="129"/>
      <c r="K47" s="15"/>
    </row>
    <row r="48" spans="1:14" s="16" customFormat="1" ht="36" customHeight="1" x14ac:dyDescent="0.25">
      <c r="A48" s="127"/>
      <c r="B48" s="127"/>
      <c r="C48" s="127"/>
      <c r="D48" s="128"/>
      <c r="E48" s="128"/>
      <c r="F48" s="128"/>
      <c r="G48" s="129"/>
      <c r="H48" s="129"/>
      <c r="I48" s="59" t="s">
        <v>61</v>
      </c>
      <c r="J48" s="17" t="s">
        <v>5</v>
      </c>
      <c r="K48" s="15"/>
    </row>
    <row r="49" spans="1:11" s="18" customFormat="1" ht="14.25" customHeight="1" x14ac:dyDescent="0.25">
      <c r="A49" s="34">
        <v>1</v>
      </c>
      <c r="B49" s="34">
        <v>2</v>
      </c>
      <c r="C49" s="34">
        <v>3</v>
      </c>
      <c r="D49" s="34">
        <v>4</v>
      </c>
      <c r="E49" s="34">
        <v>5</v>
      </c>
      <c r="F49" s="34">
        <v>6</v>
      </c>
      <c r="G49" s="34">
        <v>7</v>
      </c>
      <c r="H49" s="34">
        <v>8</v>
      </c>
      <c r="I49" s="34">
        <v>9</v>
      </c>
      <c r="J49" s="34">
        <v>10</v>
      </c>
    </row>
    <row r="50" spans="1:11" ht="21.75" customHeight="1" x14ac:dyDescent="0.25">
      <c r="A50" s="24" t="s">
        <v>50</v>
      </c>
      <c r="B50" s="20"/>
      <c r="C50" s="20"/>
      <c r="D50" s="89" t="s">
        <v>54</v>
      </c>
      <c r="E50" s="4"/>
      <c r="F50" s="4"/>
      <c r="G50" s="26">
        <f>H50+I50</f>
        <v>14005993</v>
      </c>
      <c r="H50" s="25">
        <f>H51+H52</f>
        <v>8511852</v>
      </c>
      <c r="I50" s="25">
        <f>I51+I52</f>
        <v>5494141</v>
      </c>
      <c r="J50" s="25">
        <f>J51+J52</f>
        <v>5489737</v>
      </c>
    </row>
    <row r="51" spans="1:11" ht="15" customHeight="1" x14ac:dyDescent="0.25">
      <c r="A51" s="24" t="s">
        <v>51</v>
      </c>
      <c r="B51" s="24" t="s">
        <v>47</v>
      </c>
      <c r="C51" s="24" t="s">
        <v>48</v>
      </c>
      <c r="D51" s="116" t="s">
        <v>76</v>
      </c>
      <c r="E51" s="4"/>
      <c r="F51" s="4"/>
      <c r="G51" s="27">
        <f>H51+I51</f>
        <v>8516256</v>
      </c>
      <c r="H51" s="21">
        <f>8340900+170952</f>
        <v>8511852</v>
      </c>
      <c r="I51" s="21">
        <v>4404</v>
      </c>
      <c r="J51" s="21"/>
      <c r="K51" s="14"/>
    </row>
    <row r="52" spans="1:11" s="63" customFormat="1" ht="13.5" customHeight="1" x14ac:dyDescent="0.15">
      <c r="A52" s="60">
        <v>1217310</v>
      </c>
      <c r="B52" s="60">
        <v>7310</v>
      </c>
      <c r="C52" s="61">
        <v>443</v>
      </c>
      <c r="D52" s="115" t="s">
        <v>72</v>
      </c>
      <c r="E52" s="62"/>
      <c r="F52" s="62"/>
      <c r="G52" s="27">
        <f>H52+I52</f>
        <v>5489737</v>
      </c>
      <c r="H52" s="21">
        <v>0</v>
      </c>
      <c r="I52" s="21">
        <f>I53</f>
        <v>5489737</v>
      </c>
      <c r="J52" s="21">
        <f>J53</f>
        <v>5489737</v>
      </c>
    </row>
    <row r="53" spans="1:11" s="58" customFormat="1" ht="28.5" customHeight="1" x14ac:dyDescent="0.25">
      <c r="A53" s="55"/>
      <c r="B53" s="55"/>
      <c r="C53" s="55"/>
      <c r="D53" s="90" t="s">
        <v>102</v>
      </c>
      <c r="E53" s="56"/>
      <c r="F53" s="56"/>
      <c r="G53" s="57">
        <f>H53+I53</f>
        <v>5489737</v>
      </c>
      <c r="H53" s="28">
        <v>0</v>
      </c>
      <c r="I53" s="28">
        <v>5489737</v>
      </c>
      <c r="J53" s="28">
        <f>I53</f>
        <v>5489737</v>
      </c>
    </row>
    <row r="54" spans="1:11" s="58" customFormat="1" ht="65.25" customHeight="1" x14ac:dyDescent="0.25">
      <c r="A54" s="55"/>
      <c r="B54" s="55"/>
      <c r="C54" s="55"/>
      <c r="D54" s="92"/>
      <c r="E54" s="76" t="s">
        <v>92</v>
      </c>
      <c r="F54" s="31" t="s">
        <v>96</v>
      </c>
      <c r="G54" s="26">
        <f>G55</f>
        <v>30000</v>
      </c>
      <c r="H54" s="26">
        <f t="shared" ref="H54:J54" si="8">H55</f>
        <v>30000</v>
      </c>
      <c r="I54" s="26">
        <f t="shared" si="8"/>
        <v>0</v>
      </c>
      <c r="J54" s="26">
        <f t="shared" si="8"/>
        <v>0</v>
      </c>
    </row>
    <row r="55" spans="1:11" s="58" customFormat="1" ht="20.25" customHeight="1" x14ac:dyDescent="0.25">
      <c r="A55" s="24" t="s">
        <v>49</v>
      </c>
      <c r="B55" s="20"/>
      <c r="C55" s="20"/>
      <c r="D55" s="93" t="s">
        <v>54</v>
      </c>
      <c r="E55" s="103"/>
      <c r="F55" s="56"/>
      <c r="G55" s="26">
        <f>G56</f>
        <v>30000</v>
      </c>
      <c r="H55" s="26">
        <f t="shared" ref="H55:J55" si="9">H56</f>
        <v>30000</v>
      </c>
      <c r="I55" s="26">
        <f t="shared" si="9"/>
        <v>0</v>
      </c>
      <c r="J55" s="26">
        <f t="shared" si="9"/>
        <v>0</v>
      </c>
    </row>
    <row r="56" spans="1:11" s="58" customFormat="1" ht="22.5" customHeight="1" x14ac:dyDescent="0.25">
      <c r="A56" s="24" t="s">
        <v>50</v>
      </c>
      <c r="B56" s="20"/>
      <c r="C56" s="20"/>
      <c r="D56" s="93" t="s">
        <v>54</v>
      </c>
      <c r="E56" s="103"/>
      <c r="F56" s="56"/>
      <c r="G56" s="26">
        <f>H56+I56</f>
        <v>30000</v>
      </c>
      <c r="H56" s="25">
        <f>H57</f>
        <v>30000</v>
      </c>
      <c r="I56" s="25">
        <f t="shared" ref="I56:J56" si="10">I57</f>
        <v>0</v>
      </c>
      <c r="J56" s="25">
        <f t="shared" si="10"/>
        <v>0</v>
      </c>
    </row>
    <row r="57" spans="1:11" s="58" customFormat="1" ht="13.5" customHeight="1" x14ac:dyDescent="0.25">
      <c r="A57" s="86">
        <v>1216086</v>
      </c>
      <c r="B57" s="86">
        <v>6086</v>
      </c>
      <c r="C57" s="87">
        <v>610</v>
      </c>
      <c r="D57" s="114" t="s">
        <v>84</v>
      </c>
      <c r="E57" s="103"/>
      <c r="F57" s="56"/>
      <c r="G57" s="27">
        <f>H57+I57</f>
        <v>30000</v>
      </c>
      <c r="H57" s="21">
        <v>30000</v>
      </c>
      <c r="I57" s="21"/>
      <c r="J57" s="21"/>
    </row>
    <row r="58" spans="1:11" s="58" customFormat="1" ht="63" customHeight="1" x14ac:dyDescent="0.25">
      <c r="A58" s="55"/>
      <c r="B58" s="55"/>
      <c r="C58" s="55"/>
      <c r="D58" s="92"/>
      <c r="E58" s="112" t="s">
        <v>91</v>
      </c>
      <c r="F58" s="31" t="s">
        <v>97</v>
      </c>
      <c r="G58" s="26">
        <f>G59</f>
        <v>1396</v>
      </c>
      <c r="H58" s="26">
        <f t="shared" ref="H58:J60" si="11">H59</f>
        <v>0</v>
      </c>
      <c r="I58" s="26">
        <f t="shared" si="11"/>
        <v>1396</v>
      </c>
      <c r="J58" s="26">
        <f t="shared" si="11"/>
        <v>0</v>
      </c>
    </row>
    <row r="59" spans="1:11" s="58" customFormat="1" ht="21" customHeight="1" x14ac:dyDescent="0.25">
      <c r="A59" s="24" t="s">
        <v>49</v>
      </c>
      <c r="B59" s="20"/>
      <c r="C59" s="20"/>
      <c r="D59" s="93" t="s">
        <v>54</v>
      </c>
      <c r="E59" s="56"/>
      <c r="F59" s="56"/>
      <c r="G59" s="26">
        <f>G60</f>
        <v>1396</v>
      </c>
      <c r="H59" s="26">
        <f t="shared" si="11"/>
        <v>0</v>
      </c>
      <c r="I59" s="26">
        <f t="shared" si="11"/>
        <v>1396</v>
      </c>
      <c r="J59" s="26">
        <f t="shared" si="11"/>
        <v>0</v>
      </c>
    </row>
    <row r="60" spans="1:11" s="58" customFormat="1" ht="19.5" customHeight="1" x14ac:dyDescent="0.25">
      <c r="A60" s="24" t="s">
        <v>50</v>
      </c>
      <c r="B60" s="20"/>
      <c r="C60" s="20"/>
      <c r="D60" s="93" t="s">
        <v>54</v>
      </c>
      <c r="E60" s="56"/>
      <c r="F60" s="56"/>
      <c r="G60" s="26">
        <f>H60+I60</f>
        <v>1396</v>
      </c>
      <c r="H60" s="25">
        <f>H61</f>
        <v>0</v>
      </c>
      <c r="I60" s="25">
        <f t="shared" si="11"/>
        <v>1396</v>
      </c>
      <c r="J60" s="25">
        <f t="shared" si="11"/>
        <v>0</v>
      </c>
    </row>
    <row r="61" spans="1:11" s="58" customFormat="1" ht="14.25" customHeight="1" x14ac:dyDescent="0.25">
      <c r="A61" s="86">
        <v>1216086</v>
      </c>
      <c r="B61" s="86">
        <v>6086</v>
      </c>
      <c r="C61" s="87">
        <v>610</v>
      </c>
      <c r="D61" s="114" t="s">
        <v>84</v>
      </c>
      <c r="E61" s="56"/>
      <c r="F61" s="56"/>
      <c r="G61" s="27">
        <f>H61+I61</f>
        <v>1396</v>
      </c>
      <c r="H61" s="21"/>
      <c r="I61" s="21">
        <v>1396</v>
      </c>
      <c r="J61" s="21"/>
    </row>
    <row r="62" spans="1:11" s="58" customFormat="1" ht="87.75" customHeight="1" x14ac:dyDescent="0.25">
      <c r="A62" s="24" t="s">
        <v>49</v>
      </c>
      <c r="B62" s="20"/>
      <c r="C62" s="20"/>
      <c r="D62" s="93" t="s">
        <v>54</v>
      </c>
      <c r="E62" s="76" t="s">
        <v>93</v>
      </c>
      <c r="F62" s="31" t="s">
        <v>98</v>
      </c>
      <c r="G62" s="26">
        <f>G67</f>
        <v>104600</v>
      </c>
      <c r="H62" s="26">
        <f>H67</f>
        <v>104600</v>
      </c>
      <c r="I62" s="26">
        <f>I67</f>
        <v>0</v>
      </c>
      <c r="J62" s="26">
        <f>J67</f>
        <v>0</v>
      </c>
    </row>
    <row r="63" spans="1:11" x14ac:dyDescent="0.25">
      <c r="A63" s="126" t="s">
        <v>111</v>
      </c>
      <c r="B63" s="126"/>
      <c r="C63" s="126"/>
      <c r="D63" s="126"/>
      <c r="E63" s="126"/>
      <c r="F63" s="126"/>
      <c r="G63" s="126"/>
      <c r="H63" s="126"/>
      <c r="I63" s="126"/>
      <c r="J63" s="126"/>
    </row>
    <row r="64" spans="1:11" s="16" customFormat="1" ht="30" customHeight="1" x14ac:dyDescent="0.25">
      <c r="A64" s="127" t="s">
        <v>0</v>
      </c>
      <c r="B64" s="127" t="s">
        <v>1</v>
      </c>
      <c r="C64" s="127" t="s">
        <v>2</v>
      </c>
      <c r="D64" s="128" t="s">
        <v>3</v>
      </c>
      <c r="E64" s="128" t="s">
        <v>57</v>
      </c>
      <c r="F64" s="128" t="s">
        <v>4</v>
      </c>
      <c r="G64" s="129" t="s">
        <v>58</v>
      </c>
      <c r="H64" s="129" t="s">
        <v>59</v>
      </c>
      <c r="I64" s="129" t="s">
        <v>60</v>
      </c>
      <c r="J64" s="129"/>
      <c r="K64" s="15"/>
    </row>
    <row r="65" spans="1:12" s="16" customFormat="1" ht="30" customHeight="1" x14ac:dyDescent="0.25">
      <c r="A65" s="127"/>
      <c r="B65" s="127"/>
      <c r="C65" s="127"/>
      <c r="D65" s="128"/>
      <c r="E65" s="128"/>
      <c r="F65" s="128"/>
      <c r="G65" s="129"/>
      <c r="H65" s="129"/>
      <c r="I65" s="74" t="s">
        <v>61</v>
      </c>
      <c r="J65" s="17" t="s">
        <v>5</v>
      </c>
      <c r="K65" s="15"/>
    </row>
    <row r="66" spans="1:12" s="18" customFormat="1" ht="14.25" customHeight="1" x14ac:dyDescent="0.25">
      <c r="A66" s="34">
        <v>1</v>
      </c>
      <c r="B66" s="34">
        <v>2</v>
      </c>
      <c r="C66" s="34">
        <v>3</v>
      </c>
      <c r="D66" s="34">
        <v>4</v>
      </c>
      <c r="E66" s="34">
        <v>5</v>
      </c>
      <c r="F66" s="34">
        <v>6</v>
      </c>
      <c r="G66" s="34">
        <v>7</v>
      </c>
      <c r="H66" s="34">
        <v>8</v>
      </c>
      <c r="I66" s="34">
        <v>9</v>
      </c>
      <c r="J66" s="34">
        <v>10</v>
      </c>
    </row>
    <row r="67" spans="1:12" s="58" customFormat="1" ht="21" customHeight="1" x14ac:dyDescent="0.25">
      <c r="A67" s="24" t="s">
        <v>50</v>
      </c>
      <c r="B67" s="20"/>
      <c r="C67" s="20"/>
      <c r="D67" s="93" t="s">
        <v>54</v>
      </c>
      <c r="E67" s="56"/>
      <c r="F67" s="56"/>
      <c r="G67" s="26">
        <f t="shared" ref="G67:G73" si="12">H67+I67</f>
        <v>104600</v>
      </c>
      <c r="H67" s="25">
        <f>H68</f>
        <v>104600</v>
      </c>
      <c r="I67" s="25">
        <f t="shared" ref="I67:J67" si="13">I68</f>
        <v>0</v>
      </c>
      <c r="J67" s="25">
        <f t="shared" si="13"/>
        <v>0</v>
      </c>
    </row>
    <row r="68" spans="1:12" s="58" customFormat="1" ht="12.75" customHeight="1" x14ac:dyDescent="0.25">
      <c r="A68" s="82">
        <v>1216090</v>
      </c>
      <c r="B68" s="82">
        <v>6090</v>
      </c>
      <c r="C68" s="88">
        <v>640</v>
      </c>
      <c r="D68" s="67" t="s">
        <v>85</v>
      </c>
      <c r="E68" s="56"/>
      <c r="F68" s="56"/>
      <c r="G68" s="27">
        <f t="shared" si="12"/>
        <v>104600</v>
      </c>
      <c r="H68" s="21">
        <v>104600</v>
      </c>
      <c r="I68" s="21"/>
      <c r="J68" s="21"/>
    </row>
    <row r="69" spans="1:12" s="58" customFormat="1" ht="30" customHeight="1" x14ac:dyDescent="0.25">
      <c r="A69" s="86"/>
      <c r="B69" s="86"/>
      <c r="C69" s="87"/>
      <c r="D69" s="94"/>
      <c r="E69" s="76" t="s">
        <v>94</v>
      </c>
      <c r="F69" s="31" t="s">
        <v>99</v>
      </c>
      <c r="G69" s="26">
        <f>H69+I69</f>
        <v>362755</v>
      </c>
      <c r="H69" s="25">
        <f>H70+H73</f>
        <v>325785</v>
      </c>
      <c r="I69" s="25">
        <f>I70+I73</f>
        <v>36970</v>
      </c>
      <c r="J69" s="25">
        <f>J70+J73</f>
        <v>33370</v>
      </c>
    </row>
    <row r="70" spans="1:12" s="38" customFormat="1" ht="17.25" customHeight="1" x14ac:dyDescent="0.25">
      <c r="A70" s="95" t="s">
        <v>23</v>
      </c>
      <c r="B70" s="97"/>
      <c r="C70" s="97"/>
      <c r="D70" s="98" t="s">
        <v>87</v>
      </c>
      <c r="E70" s="99"/>
      <c r="F70" s="100"/>
      <c r="G70" s="96">
        <f t="shared" si="12"/>
        <v>311735</v>
      </c>
      <c r="H70" s="96">
        <f>H71</f>
        <v>278365</v>
      </c>
      <c r="I70" s="96">
        <f>I71</f>
        <v>33370</v>
      </c>
      <c r="J70" s="96">
        <f>J71</f>
        <v>33370</v>
      </c>
    </row>
    <row r="71" spans="1:12" s="38" customFormat="1" ht="15" customHeight="1" x14ac:dyDescent="0.25">
      <c r="A71" s="71" t="s">
        <v>24</v>
      </c>
      <c r="B71" s="73"/>
      <c r="C71" s="73"/>
      <c r="D71" s="65" t="s">
        <v>86</v>
      </c>
      <c r="E71" s="73"/>
      <c r="F71" s="47"/>
      <c r="G71" s="72">
        <f t="shared" si="12"/>
        <v>311735</v>
      </c>
      <c r="H71" s="72">
        <f>H72</f>
        <v>278365</v>
      </c>
      <c r="I71" s="72">
        <f t="shared" ref="I71:J71" si="14">I72</f>
        <v>33370</v>
      </c>
      <c r="J71" s="72">
        <f t="shared" si="14"/>
        <v>33370</v>
      </c>
      <c r="K71" s="50"/>
      <c r="L71" s="50"/>
    </row>
    <row r="72" spans="1:12" s="58" customFormat="1" ht="12.75" customHeight="1" x14ac:dyDescent="0.25">
      <c r="A72" s="81">
        <v>217520</v>
      </c>
      <c r="B72" s="88">
        <v>7520</v>
      </c>
      <c r="C72" s="88">
        <v>460</v>
      </c>
      <c r="D72" s="113" t="s">
        <v>90</v>
      </c>
      <c r="E72" s="56"/>
      <c r="F72" s="56"/>
      <c r="G72" s="27">
        <f t="shared" si="12"/>
        <v>311735</v>
      </c>
      <c r="H72" s="21">
        <f>256483+21882</f>
        <v>278365</v>
      </c>
      <c r="I72" s="21">
        <f>J72</f>
        <v>33370</v>
      </c>
      <c r="J72" s="21">
        <v>33370</v>
      </c>
    </row>
    <row r="73" spans="1:12" ht="23.25" customHeight="1" x14ac:dyDescent="0.25">
      <c r="A73" s="24" t="s">
        <v>30</v>
      </c>
      <c r="B73" s="20"/>
      <c r="C73" s="20"/>
      <c r="D73" s="89" t="s">
        <v>16</v>
      </c>
      <c r="E73" s="20"/>
      <c r="F73" s="3"/>
      <c r="G73" s="25">
        <f t="shared" si="12"/>
        <v>51020</v>
      </c>
      <c r="H73" s="25">
        <f>H74</f>
        <v>47420</v>
      </c>
      <c r="I73" s="26">
        <f>I74</f>
        <v>3600</v>
      </c>
      <c r="J73" s="26">
        <f>J74</f>
        <v>0</v>
      </c>
    </row>
    <row r="74" spans="1:12" ht="23.25" customHeight="1" x14ac:dyDescent="0.25">
      <c r="A74" s="24" t="s">
        <v>31</v>
      </c>
      <c r="B74" s="20"/>
      <c r="C74" s="20"/>
      <c r="D74" s="89" t="s">
        <v>16</v>
      </c>
      <c r="E74" s="20"/>
      <c r="F74" s="3"/>
      <c r="G74" s="25">
        <f>H74+I74</f>
        <v>51020</v>
      </c>
      <c r="H74" s="25">
        <f>H77+H78+H75</f>
        <v>47420</v>
      </c>
      <c r="I74" s="25">
        <f>I77+I78+I75</f>
        <v>3600</v>
      </c>
      <c r="J74" s="25">
        <f>J77+J78+J75</f>
        <v>0</v>
      </c>
      <c r="K74" s="83"/>
    </row>
    <row r="75" spans="1:12" s="58" customFormat="1" ht="14.25" customHeight="1" x14ac:dyDescent="0.25">
      <c r="A75" s="81">
        <v>817520</v>
      </c>
      <c r="B75" s="88">
        <v>7520</v>
      </c>
      <c r="C75" s="88">
        <v>460</v>
      </c>
      <c r="D75" s="113" t="s">
        <v>90</v>
      </c>
      <c r="E75" s="56"/>
      <c r="F75" s="56"/>
      <c r="G75" s="27">
        <f>H75+I75</f>
        <v>51020</v>
      </c>
      <c r="H75" s="21">
        <v>47420</v>
      </c>
      <c r="I75" s="21">
        <v>3600</v>
      </c>
      <c r="J75" s="21"/>
    </row>
    <row r="76" spans="1:12" s="7" customFormat="1" ht="18" customHeight="1" x14ac:dyDescent="0.15">
      <c r="A76" s="36"/>
      <c r="B76" s="36"/>
      <c r="C76" s="36"/>
      <c r="D76" s="35" t="s">
        <v>55</v>
      </c>
      <c r="E76" s="8"/>
      <c r="F76" s="8"/>
      <c r="G76" s="26">
        <f>G12+G18+G36+G32+G44+G54+G62+G69+G58</f>
        <v>17785773</v>
      </c>
      <c r="H76" s="26">
        <f>H12+H18+H36+H32+H44+H54+H62+H69+H58</f>
        <v>12193266</v>
      </c>
      <c r="I76" s="26">
        <f>I12+I18+I36+I32+I44+I54+I62+I69+I58</f>
        <v>5592507</v>
      </c>
      <c r="J76" s="26">
        <f>J12+J18+J36+J32+J44+J54+J62+J69+J58</f>
        <v>5583107</v>
      </c>
    </row>
    <row r="77" spans="1:12" ht="12" customHeight="1" x14ac:dyDescent="0.25">
      <c r="A77" s="2"/>
      <c r="B77" s="2"/>
      <c r="C77" s="2"/>
      <c r="D77" s="2"/>
      <c r="E77" s="2"/>
      <c r="F77" s="2"/>
      <c r="G77" s="19"/>
      <c r="H77" s="2"/>
      <c r="I77" s="2"/>
    </row>
    <row r="78" spans="1:12" s="13" customFormat="1" ht="11.25" customHeight="1" x14ac:dyDescent="0.2">
      <c r="A78" s="11"/>
      <c r="B78" s="11"/>
      <c r="C78" s="12"/>
      <c r="D78" s="12"/>
      <c r="E78" s="11"/>
    </row>
    <row r="79" spans="1:12" s="101" customFormat="1" ht="17.100000000000001" customHeight="1" x14ac:dyDescent="0.25">
      <c r="A79" s="123"/>
      <c r="B79" s="123"/>
      <c r="C79" s="123"/>
      <c r="D79" s="124"/>
      <c r="E79" s="123"/>
      <c r="F79" s="123"/>
      <c r="G79" s="123"/>
      <c r="H79" s="123"/>
      <c r="I79" s="123"/>
      <c r="J79" s="123"/>
      <c r="K79" s="102"/>
    </row>
    <row r="80" spans="1:12" s="117" customFormat="1" ht="16.5" customHeight="1" x14ac:dyDescent="0.25">
      <c r="A80" s="125"/>
      <c r="B80" s="125"/>
      <c r="C80" s="125"/>
      <c r="D80" s="125"/>
    </row>
    <row r="81" spans="1:18" s="117" customFormat="1" ht="16.5" customHeight="1" x14ac:dyDescent="0.25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</row>
    <row r="82" spans="1:18" s="120" customFormat="1" ht="16.5" x14ac:dyDescent="0.25">
      <c r="A82" s="119"/>
      <c r="B82" s="119"/>
      <c r="C82" s="119"/>
    </row>
    <row r="83" spans="1:18" s="121" customFormat="1" ht="16.5" x14ac:dyDescent="0.25">
      <c r="A83" s="120"/>
      <c r="G83" s="120"/>
    </row>
    <row r="84" spans="1:18" s="10" customFormat="1" x14ac:dyDescent="0.25"/>
    <row r="85" spans="1:18" s="10" customFormat="1" x14ac:dyDescent="0.25"/>
    <row r="86" spans="1:18" s="10" customFormat="1" x14ac:dyDescent="0.25"/>
    <row r="87" spans="1:18" s="10" customFormat="1" x14ac:dyDescent="0.25"/>
  </sheetData>
  <mergeCells count="54">
    <mergeCell ref="A7:I7"/>
    <mergeCell ref="A8:I8"/>
    <mergeCell ref="A6:J6"/>
    <mergeCell ref="A5:J5"/>
    <mergeCell ref="A46:J46"/>
    <mergeCell ref="D28:D29"/>
    <mergeCell ref="E28:E29"/>
    <mergeCell ref="G9:G10"/>
    <mergeCell ref="I9:J9"/>
    <mergeCell ref="A9:A10"/>
    <mergeCell ref="H9:H10"/>
    <mergeCell ref="E12:E14"/>
    <mergeCell ref="F12:F14"/>
    <mergeCell ref="J12:J14"/>
    <mergeCell ref="B9:B10"/>
    <mergeCell ref="C9:C10"/>
    <mergeCell ref="A47:A48"/>
    <mergeCell ref="B47:B48"/>
    <mergeCell ref="C47:C48"/>
    <mergeCell ref="D47:D48"/>
    <mergeCell ref="E47:E48"/>
    <mergeCell ref="F47:F48"/>
    <mergeCell ref="G47:G48"/>
    <mergeCell ref="H47:H48"/>
    <mergeCell ref="I47:J47"/>
    <mergeCell ref="A12:A14"/>
    <mergeCell ref="B12:B14"/>
    <mergeCell ref="C12:C14"/>
    <mergeCell ref="I28:J28"/>
    <mergeCell ref="I12:I14"/>
    <mergeCell ref="A27:J27"/>
    <mergeCell ref="F28:F29"/>
    <mergeCell ref="G28:G29"/>
    <mergeCell ref="H28:H29"/>
    <mergeCell ref="A28:A29"/>
    <mergeCell ref="B28:B29"/>
    <mergeCell ref="C28:C29"/>
    <mergeCell ref="H12:H14"/>
    <mergeCell ref="D9:D10"/>
    <mergeCell ref="E9:E10"/>
    <mergeCell ref="F9:F10"/>
    <mergeCell ref="D12:D14"/>
    <mergeCell ref="G12:G14"/>
    <mergeCell ref="A80:D80"/>
    <mergeCell ref="A63:J63"/>
    <mergeCell ref="A64:A65"/>
    <mergeCell ref="B64:B65"/>
    <mergeCell ref="C64:C65"/>
    <mergeCell ref="D64:D65"/>
    <mergeCell ref="E64:E65"/>
    <mergeCell ref="F64:F65"/>
    <mergeCell ref="G64:G65"/>
    <mergeCell ref="H64:H65"/>
    <mergeCell ref="I64:J64"/>
  </mergeCells>
  <phoneticPr fontId="18" type="noConversion"/>
  <pageMargins left="0.62992125984251968" right="0.62992125984251968" top="1.1023622047244095" bottom="0.39370078740157483" header="0.31496062992125984" footer="0.31496062992125984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2021-04-30T06:28:15Z</dcterms:modified>
</cp:coreProperties>
</file>