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4" r:id="rId1"/>
    <sheet name="Лист2" sheetId="2" r:id="rId2"/>
    <sheet name="Лист3" sheetId="3" r:id="rId3"/>
  </sheets>
  <definedNames>
    <definedName name="_xlnm.Print_Titles" localSheetId="0">Лист1!$37:$37</definedName>
    <definedName name="_xlnm.Print_Area" localSheetId="0">Лист1!$A$1:$E$68</definedName>
  </definedNames>
  <calcPr calcId="145621"/>
</workbook>
</file>

<file path=xl/calcChain.xml><?xml version="1.0" encoding="utf-8"?>
<calcChain xmlns="http://schemas.openxmlformats.org/spreadsheetml/2006/main">
  <c r="E60" i="4" l="1"/>
  <c r="E58" i="4"/>
  <c r="E51" i="4"/>
  <c r="E40" i="4"/>
  <c r="E55" i="4"/>
  <c r="E47" i="4" l="1"/>
  <c r="E52" i="4" l="1"/>
  <c r="E43" i="4"/>
  <c r="E42" i="4" l="1"/>
  <c r="E15" i="4" l="1"/>
  <c r="E14" i="4" s="1"/>
  <c r="E33" i="4"/>
  <c r="E32" i="4" s="1"/>
  <c r="E30" i="4"/>
  <c r="E29" i="4" s="1"/>
  <c r="E28" i="4" s="1"/>
  <c r="E25" i="4"/>
  <c r="E22" i="4"/>
  <c r="E11" i="4" l="1"/>
  <c r="E13" i="4"/>
  <c r="E12" i="4" s="1"/>
  <c r="E57" i="4"/>
  <c r="E59" i="4" l="1"/>
  <c r="E54" i="4"/>
  <c r="E46" i="4"/>
  <c r="E50" i="4" l="1"/>
  <c r="E49" i="4" s="1"/>
  <c r="E41" i="4"/>
  <c r="E39" i="4" l="1"/>
  <c r="E38" i="4" s="1"/>
  <c r="E56" i="4" s="1"/>
</calcChain>
</file>

<file path=xl/sharedStrings.xml><?xml version="1.0" encoding="utf-8"?>
<sst xmlns="http://schemas.openxmlformats.org/spreadsheetml/2006/main" count="81" uniqueCount="64">
  <si>
    <t>Видатки загального фонду районного у місті бюджету всього: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</si>
  <si>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</si>
  <si>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</si>
  <si>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</si>
  <si>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</si>
  <si>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</si>
  <si>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</si>
  <si>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</si>
  <si>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</si>
  <si>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</si>
  <si>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Зміни до показників, грн.</t>
  </si>
  <si>
    <t>0310180</t>
  </si>
  <si>
    <t>0180</t>
  </si>
  <si>
    <t>Керівництво і управління у відповідній сфері у містах, селищах, селах</t>
  </si>
  <si>
    <t>Проект внесення змін до показників районного у місті бюджету на 2017 рік</t>
  </si>
  <si>
    <t>Керуюча справами виконкому</t>
  </si>
  <si>
    <t>з них оплата праці</t>
  </si>
  <si>
    <t>районної у місті ради                                                               О. Дуванова</t>
  </si>
  <si>
    <t>0316060</t>
  </si>
  <si>
    <t>6060</t>
  </si>
  <si>
    <t>0620</t>
  </si>
  <si>
    <t>Благоустрій міст, сіл, селищ</t>
  </si>
  <si>
    <t>Видатки спеціального фонду районного у місті бюджету всього:</t>
  </si>
  <si>
    <t>у тому числі бюджет розвитку</t>
  </si>
  <si>
    <t>Всього змін до видатків районного у місті бюджету:</t>
  </si>
  <si>
    <t>Джерела фінансування загального фонду всього: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</si>
  <si>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</si>
  <si>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</si>
  <si>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</si>
  <si>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Код доходів</t>
  </si>
  <si>
    <t>Найменування доходів</t>
  </si>
  <si>
    <t>Доходи загального фонду районного у місті бюджету всього:</t>
  </si>
  <si>
    <t>Податкові надходження</t>
  </si>
  <si>
    <t>Місцеві податки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</si>
  <si>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</si>
  <si>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</si>
  <si>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</si>
  <si>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</si>
  <si>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</si>
  <si>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</si>
  <si>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</si>
  <si>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 осіб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</si>
  <si>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</si>
  <si>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</si>
  <si>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</si>
  <si>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</si>
  <si>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юридичних осіб </t>
  </si>
  <si>
    <t>Єдиний податок з фізичних осіб 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</si>
  <si>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</si>
  <si>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</si>
  <si>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</si>
  <si>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</si>
  <si>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</si>
  <si>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</si>
  <si>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</si>
  <si>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0313240</t>
  </si>
  <si>
    <t>3240</t>
  </si>
  <si>
    <t>1050</t>
  </si>
  <si>
    <t>Організація та проведення громадських робіт</t>
  </si>
  <si>
    <t>з них комунальні послуги та енергоносії</t>
  </si>
  <si>
    <t xml:space="preserve">                                     від 15 листопада 2017 року № 424</t>
  </si>
  <si>
    <t xml:space="preserve">                                     районної у місті ради</t>
  </si>
  <si>
    <t xml:space="preserve">                                     до рішення виконкому</t>
  </si>
  <si>
    <t xml:space="preserve">                                     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</si>
</sst>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name val="Times New Roman"/>
      <family val="1"/>
      <charset val="204"/>
    </font>
    <font>
      <sz val="20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0" borderId="0" xfId="0" applyNumberFormat="1"/>
    <xf numFmtId="0" fontId="12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18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0" fillId="0" borderId="0" xfId="0" applyFont="1" applyBorder="1"/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0" fontId="20" fillId="0" borderId="0" xfId="0" applyFont="1"/>
    <xf numFmtId="0" fontId="20" fillId="0" borderId="0" xfId="0" applyFont="1" applyBorder="1"/>
    <xf numFmtId="4" fontId="20" fillId="0" borderId="0" xfId="0" applyNumberFormat="1" applyFont="1"/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15" fillId="0" borderId="0" xfId="0" applyFont="1" applyAlignment="1">
      <alignment horizontal="left" wrapText="1"/>
    </xf>
    <xf numFmtId="0" fontId="26" fillId="0" borderId="0" xfId="0" applyFont="1"/>
    <xf numFmtId="0" fontId="25" fillId="0" borderId="0" xfId="0" applyFont="1" applyBorder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/>
    </xf>
    <xf numFmtId="4" fontId="3" fillId="2" borderId="1" xfId="0" applyNumberFormat="1" applyFont="1" applyFill="1" applyBorder="1" applyAlignment="1">
      <alignment horizontal="center" vertical="center" wrapText="1"/>
    </xf>
    <xf numFmtId="4" fontId="31" fillId="2" borderId="1" xfId="0" applyNumberFormat="1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4" fontId="3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/>
    </xf>
    <xf numFmtId="49" fontId="36" fillId="2" borderId="1" xfId="0" applyNumberFormat="1" applyFont="1" applyFill="1" applyBorder="1" applyAlignment="1">
      <alignment horizontal="center" vertical="center"/>
    </xf>
    <xf numFmtId="49" fontId="37" fillId="2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4" fontId="3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41" fillId="0" borderId="1" xfId="0" applyNumberFormat="1" applyFont="1" applyFill="1" applyBorder="1" applyAlignment="1" applyProtection="1">
      <alignment horizontal="left" vertical="center" wrapText="1"/>
    </xf>
    <xf numFmtId="0" fontId="42" fillId="0" borderId="1" xfId="0" applyNumberFormat="1" applyFont="1" applyFill="1" applyBorder="1" applyAlignment="1" applyProtection="1">
      <alignment vertical="center" wrapText="1"/>
    </xf>
    <xf numFmtId="0" fontId="42" fillId="0" borderId="2" xfId="0" applyNumberFormat="1" applyFont="1" applyFill="1" applyBorder="1" applyAlignment="1" applyProtection="1">
      <alignment vertical="center" wrapText="1"/>
    </xf>
    <xf numFmtId="0" fontId="42" fillId="3" borderId="5" xfId="0" applyFont="1" applyFill="1" applyBorder="1" applyAlignment="1">
      <alignment horizontal="left" vertical="center" wrapText="1"/>
    </xf>
    <xf numFmtId="0" fontId="41" fillId="0" borderId="2" xfId="0" applyNumberFormat="1" applyFont="1" applyFill="1" applyBorder="1" applyAlignment="1" applyProtection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28" fillId="0" borderId="0" xfId="0" applyFont="1" applyBorder="1"/>
    <xf numFmtId="0" fontId="27" fillId="0" borderId="0" xfId="0" applyFont="1" applyAlignment="1"/>
    <xf numFmtId="0" fontId="40" fillId="0" borderId="1" xfId="0" applyNumberFormat="1" applyFont="1" applyFill="1" applyBorder="1" applyAlignment="1" applyProtection="1">
      <alignment horizontal="center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zoomScale="90" zoomScaleNormal="90" workbookViewId="0">
      <selection activeCell="D73" sqref="D73"/>
    </sheetView>
  </sheetViews>
  <sheetFormatPr defaultRowHeight="15" x14ac:dyDescent="0.25"/>
  <cols>
    <col min="1" max="1" width="14.42578125" customWidth="1"/>
    <col min="2" max="2" width="10.28515625" customWidth="1"/>
    <col min="3" max="3" width="13" customWidth="1"/>
    <col min="4" max="4" width="69.28515625" customWidth="1"/>
    <col min="5" max="5" width="17.28515625" customWidth="1"/>
    <col min="6" max="6" width="29" customWidth="1"/>
    <col min="7" max="7" width="16.140625" style="24" customWidth="1"/>
    <col min="8" max="8" width="12.85546875" customWidth="1"/>
  </cols>
  <sheetData>
    <row r="1" spans="1:7" ht="22.5" customHeight="1" x14ac:dyDescent="0.25">
      <c r="D1" s="38" t="s">
        <v>63</v>
      </c>
      <c r="E1" s="15"/>
    </row>
    <row r="2" spans="1:7" ht="24.75" customHeight="1" x14ac:dyDescent="0.35">
      <c r="D2" s="39" t="s">
        <v>62</v>
      </c>
      <c r="E2" s="16"/>
    </row>
    <row r="3" spans="1:7" ht="24.75" customHeight="1" x14ac:dyDescent="0.25">
      <c r="D3" s="39" t="s">
        <v>61</v>
      </c>
      <c r="E3" s="17"/>
    </row>
    <row r="4" spans="1:7" ht="24.75" customHeight="1" x14ac:dyDescent="0.25">
      <c r="D4" s="39" t="s">
        <v>60</v>
      </c>
      <c r="E4" s="17"/>
    </row>
    <row r="5" spans="1:7" ht="8.25" customHeight="1" x14ac:dyDescent="0.25"/>
    <row r="6" spans="1:7" ht="21" customHeight="1" x14ac:dyDescent="0.25"/>
    <row r="7" spans="1:7" s="18" customFormat="1" ht="21" customHeight="1" x14ac:dyDescent="0.35">
      <c r="A7" s="81" t="s">
        <v>14</v>
      </c>
      <c r="B7" s="81"/>
      <c r="C7" s="81"/>
      <c r="D7" s="81"/>
      <c r="E7" s="81"/>
      <c r="G7" s="25"/>
    </row>
    <row r="8" spans="1:7" s="18" customFormat="1" ht="7.5" customHeight="1" x14ac:dyDescent="0.35">
      <c r="A8" s="56"/>
      <c r="B8" s="56"/>
      <c r="C8" s="56"/>
      <c r="D8" s="56"/>
      <c r="E8" s="56"/>
      <c r="G8" s="25"/>
    </row>
    <row r="9" spans="1:7" s="18" customFormat="1" ht="53.25" customHeight="1" x14ac:dyDescent="0.35">
      <c r="A9" s="82" t="s">
        <v>29</v>
      </c>
      <c r="B9" s="82"/>
      <c r="C9" s="82"/>
      <c r="D9" s="57" t="s">
        <v>30</v>
      </c>
      <c r="E9" s="20" t="s">
        <v>10</v>
      </c>
      <c r="G9" s="25"/>
    </row>
    <row r="10" spans="1:7" s="18" customFormat="1" ht="21" customHeight="1" x14ac:dyDescent="0.35">
      <c r="A10" s="83">
        <v>1</v>
      </c>
      <c r="B10" s="84"/>
      <c r="C10" s="85"/>
      <c r="D10" s="13">
        <v>2</v>
      </c>
      <c r="E10" s="10">
        <v>3</v>
      </c>
      <c r="G10" s="25"/>
    </row>
    <row r="11" spans="1:7" s="18" customFormat="1" ht="21" customHeight="1" x14ac:dyDescent="0.35">
      <c r="A11" s="86" t="s">
        <v>31</v>
      </c>
      <c r="B11" s="86"/>
      <c r="C11" s="86"/>
      <c r="D11" s="86"/>
      <c r="E11" s="58">
        <f>E12+E28</f>
        <v>100000</v>
      </c>
      <c r="G11" s="25"/>
    </row>
    <row r="12" spans="1:7" s="18" customFormat="1" ht="21" customHeight="1" x14ac:dyDescent="0.35">
      <c r="A12" s="87">
        <v>10000000</v>
      </c>
      <c r="B12" s="87"/>
      <c r="C12" s="87"/>
      <c r="D12" s="61" t="s">
        <v>32</v>
      </c>
      <c r="E12" s="59">
        <f>E13</f>
        <v>78100</v>
      </c>
      <c r="G12" s="25"/>
    </row>
    <row r="13" spans="1:7" s="18" customFormat="1" ht="21" customHeight="1" x14ac:dyDescent="0.35">
      <c r="A13" s="71">
        <v>18000000</v>
      </c>
      <c r="B13" s="71"/>
      <c r="C13" s="71"/>
      <c r="D13" s="62" t="s">
        <v>33</v>
      </c>
      <c r="E13" s="60">
        <f>E14+E22+E25</f>
        <v>78100</v>
      </c>
      <c r="G13" s="25"/>
    </row>
    <row r="14" spans="1:7" s="18" customFormat="1" ht="21" customHeight="1" x14ac:dyDescent="0.35">
      <c r="A14" s="71">
        <v>18010000</v>
      </c>
      <c r="B14" s="71"/>
      <c r="C14" s="71"/>
      <c r="D14" s="62" t="s">
        <v>34</v>
      </c>
      <c r="E14" s="60">
        <f>SUM(E15:E21)</f>
        <v>222200</v>
      </c>
      <c r="G14" s="25"/>
    </row>
    <row r="15" spans="1:7" s="18" customFormat="1" ht="30" customHeight="1" x14ac:dyDescent="0.35">
      <c r="A15" s="71">
        <v>18010200</v>
      </c>
      <c r="B15" s="71"/>
      <c r="C15" s="71"/>
      <c r="D15" s="63" t="s">
        <v>35</v>
      </c>
      <c r="E15" s="60">
        <f>24500+60500</f>
        <v>85000</v>
      </c>
      <c r="G15" s="25"/>
    </row>
    <row r="16" spans="1:7" s="18" customFormat="1" ht="33" customHeight="1" x14ac:dyDescent="0.35">
      <c r="A16" s="71">
        <v>18010300</v>
      </c>
      <c r="B16" s="71"/>
      <c r="C16" s="71"/>
      <c r="D16" s="63" t="s">
        <v>36</v>
      </c>
      <c r="E16" s="60">
        <v>-15000</v>
      </c>
      <c r="G16" s="25"/>
    </row>
    <row r="17" spans="1:7" s="18" customFormat="1" ht="34.5" customHeight="1" x14ac:dyDescent="0.35">
      <c r="A17" s="71">
        <v>18010400</v>
      </c>
      <c r="B17" s="71"/>
      <c r="C17" s="71"/>
      <c r="D17" s="63" t="s">
        <v>37</v>
      </c>
      <c r="E17" s="60">
        <v>437900</v>
      </c>
      <c r="G17" s="25"/>
    </row>
    <row r="18" spans="1:7" s="18" customFormat="1" ht="15.75" customHeight="1" x14ac:dyDescent="0.35">
      <c r="A18" s="71">
        <v>18010500</v>
      </c>
      <c r="B18" s="71"/>
      <c r="C18" s="71"/>
      <c r="D18" s="63" t="s">
        <v>38</v>
      </c>
      <c r="E18" s="60">
        <v>-13800</v>
      </c>
      <c r="G18" s="25"/>
    </row>
    <row r="19" spans="1:7" s="18" customFormat="1" ht="16.5" customHeight="1" x14ac:dyDescent="0.35">
      <c r="A19" s="71">
        <v>18010600</v>
      </c>
      <c r="B19" s="71"/>
      <c r="C19" s="71"/>
      <c r="D19" s="63" t="s">
        <v>39</v>
      </c>
      <c r="E19" s="60">
        <v>-265200</v>
      </c>
      <c r="G19" s="25"/>
    </row>
    <row r="20" spans="1:7" s="18" customFormat="1" ht="17.25" customHeight="1" x14ac:dyDescent="0.35">
      <c r="A20" s="71">
        <v>18010700</v>
      </c>
      <c r="B20" s="71"/>
      <c r="C20" s="71"/>
      <c r="D20" s="63" t="s">
        <v>40</v>
      </c>
      <c r="E20" s="60">
        <v>-1400</v>
      </c>
      <c r="G20" s="25"/>
    </row>
    <row r="21" spans="1:7" s="18" customFormat="1" ht="16.5" customHeight="1" x14ac:dyDescent="0.35">
      <c r="A21" s="71">
        <v>18010900</v>
      </c>
      <c r="B21" s="71"/>
      <c r="C21" s="71"/>
      <c r="D21" s="63" t="s">
        <v>41</v>
      </c>
      <c r="E21" s="60">
        <v>-5300</v>
      </c>
      <c r="G21" s="25"/>
    </row>
    <row r="22" spans="1:7" s="18" customFormat="1" ht="21" customHeight="1" x14ac:dyDescent="0.35">
      <c r="A22" s="71">
        <v>18030000</v>
      </c>
      <c r="B22" s="71"/>
      <c r="C22" s="71"/>
      <c r="D22" s="63" t="s">
        <v>42</v>
      </c>
      <c r="E22" s="60">
        <f>E23+E24</f>
        <v>17500</v>
      </c>
      <c r="G22" s="25"/>
    </row>
    <row r="23" spans="1:7" s="18" customFormat="1" ht="21" customHeight="1" x14ac:dyDescent="0.35">
      <c r="A23" s="71">
        <v>18030100</v>
      </c>
      <c r="B23" s="71"/>
      <c r="C23" s="71"/>
      <c r="D23" s="63" t="s">
        <v>43</v>
      </c>
      <c r="E23" s="60">
        <v>-800</v>
      </c>
      <c r="G23" s="25"/>
    </row>
    <row r="24" spans="1:7" s="18" customFormat="1" ht="21" customHeight="1" x14ac:dyDescent="0.35">
      <c r="A24" s="71">
        <v>18030200</v>
      </c>
      <c r="B24" s="71"/>
      <c r="C24" s="71"/>
      <c r="D24" s="63" t="s">
        <v>44</v>
      </c>
      <c r="E24" s="60">
        <v>18300</v>
      </c>
      <c r="G24" s="25"/>
    </row>
    <row r="25" spans="1:7" s="18" customFormat="1" ht="21" customHeight="1" x14ac:dyDescent="0.35">
      <c r="A25" s="71">
        <v>18050000</v>
      </c>
      <c r="B25" s="71"/>
      <c r="C25" s="71"/>
      <c r="D25" s="63" t="s">
        <v>45</v>
      </c>
      <c r="E25" s="60">
        <f>E26+E27</f>
        <v>-161600</v>
      </c>
      <c r="G25" s="25"/>
    </row>
    <row r="26" spans="1:7" s="18" customFormat="1" ht="21" customHeight="1" x14ac:dyDescent="0.35">
      <c r="A26" s="71">
        <v>18050300</v>
      </c>
      <c r="B26" s="71"/>
      <c r="C26" s="71"/>
      <c r="D26" s="64" t="s">
        <v>46</v>
      </c>
      <c r="E26" s="60">
        <v>-3154500</v>
      </c>
      <c r="G26" s="25"/>
    </row>
    <row r="27" spans="1:7" s="18" customFormat="1" ht="21" customHeight="1" x14ac:dyDescent="0.35">
      <c r="A27" s="71">
        <v>18050400</v>
      </c>
      <c r="B27" s="71"/>
      <c r="C27" s="71"/>
      <c r="D27" s="64" t="s">
        <v>47</v>
      </c>
      <c r="E27" s="60">
        <v>2992900</v>
      </c>
      <c r="G27" s="25"/>
    </row>
    <row r="28" spans="1:7" s="18" customFormat="1" ht="21" customHeight="1" x14ac:dyDescent="0.35">
      <c r="A28" s="71">
        <v>20000000</v>
      </c>
      <c r="B28" s="71"/>
      <c r="C28" s="71"/>
      <c r="D28" s="65" t="s">
        <v>48</v>
      </c>
      <c r="E28" s="59">
        <f>E29+E32</f>
        <v>21900</v>
      </c>
      <c r="G28" s="25"/>
    </row>
    <row r="29" spans="1:7" s="18" customFormat="1" ht="21" customHeight="1" x14ac:dyDescent="0.35">
      <c r="A29" s="71">
        <v>21000000</v>
      </c>
      <c r="B29" s="71"/>
      <c r="C29" s="71"/>
      <c r="D29" s="63" t="s">
        <v>49</v>
      </c>
      <c r="E29" s="60">
        <f>E30</f>
        <v>39500</v>
      </c>
      <c r="G29" s="25"/>
    </row>
    <row r="30" spans="1:7" s="18" customFormat="1" ht="21" customHeight="1" x14ac:dyDescent="0.35">
      <c r="A30" s="71">
        <v>21080000</v>
      </c>
      <c r="B30" s="71"/>
      <c r="C30" s="71"/>
      <c r="D30" s="63" t="s">
        <v>50</v>
      </c>
      <c r="E30" s="60">
        <f>E31</f>
        <v>39500</v>
      </c>
      <c r="G30" s="25"/>
    </row>
    <row r="31" spans="1:7" s="18" customFormat="1" ht="21" customHeight="1" x14ac:dyDescent="0.35">
      <c r="A31" s="71">
        <v>21081100</v>
      </c>
      <c r="B31" s="71"/>
      <c r="C31" s="71"/>
      <c r="D31" s="63" t="s">
        <v>51</v>
      </c>
      <c r="E31" s="60">
        <v>39500</v>
      </c>
      <c r="G31" s="25"/>
    </row>
    <row r="32" spans="1:7" s="18" customFormat="1" ht="29.25" customHeight="1" x14ac:dyDescent="0.35">
      <c r="A32" s="71">
        <v>22000000</v>
      </c>
      <c r="B32" s="71"/>
      <c r="C32" s="71"/>
      <c r="D32" s="63" t="s">
        <v>52</v>
      </c>
      <c r="E32" s="60">
        <f>E33</f>
        <v>-17600</v>
      </c>
      <c r="G32" s="25"/>
    </row>
    <row r="33" spans="1:8" s="18" customFormat="1" ht="21" customHeight="1" x14ac:dyDescent="0.35">
      <c r="A33" s="71">
        <v>22010000</v>
      </c>
      <c r="B33" s="71"/>
      <c r="C33" s="71"/>
      <c r="D33" s="63" t="s">
        <v>53</v>
      </c>
      <c r="E33" s="60">
        <f>E34</f>
        <v>-17600</v>
      </c>
      <c r="G33" s="25"/>
    </row>
    <row r="34" spans="1:8" s="18" customFormat="1" ht="21" customHeight="1" x14ac:dyDescent="0.35">
      <c r="A34" s="71">
        <v>22012500</v>
      </c>
      <c r="B34" s="71"/>
      <c r="C34" s="71"/>
      <c r="D34" s="63" t="s">
        <v>54</v>
      </c>
      <c r="E34" s="60">
        <v>-17600</v>
      </c>
      <c r="G34" s="25"/>
    </row>
    <row r="35" spans="1:8" s="18" customFormat="1" ht="12.75" customHeight="1" x14ac:dyDescent="0.35">
      <c r="A35" s="23"/>
      <c r="B35" s="23"/>
      <c r="C35" s="23"/>
      <c r="D35" s="23"/>
      <c r="E35" s="1"/>
      <c r="G35" s="25"/>
    </row>
    <row r="36" spans="1:8" ht="93.75" customHeight="1" x14ac:dyDescent="0.25">
      <c r="A36" s="8" t="s">
        <v>8</v>
      </c>
      <c r="B36" s="32" t="s">
        <v>5</v>
      </c>
      <c r="C36" s="7" t="s">
        <v>6</v>
      </c>
      <c r="D36" s="9" t="s">
        <v>7</v>
      </c>
      <c r="E36" s="20" t="s">
        <v>10</v>
      </c>
    </row>
    <row r="37" spans="1:8" s="12" customFormat="1" ht="17.25" customHeight="1" x14ac:dyDescent="0.25">
      <c r="A37" s="13">
        <v>1</v>
      </c>
      <c r="B37" s="13">
        <v>2</v>
      </c>
      <c r="C37" s="10">
        <v>3</v>
      </c>
      <c r="D37" s="11">
        <v>4</v>
      </c>
      <c r="E37" s="10">
        <v>5</v>
      </c>
      <c r="G37" s="27"/>
    </row>
    <row r="38" spans="1:8" ht="27" customHeight="1" x14ac:dyDescent="0.25">
      <c r="A38" s="75" t="s">
        <v>0</v>
      </c>
      <c r="B38" s="76"/>
      <c r="C38" s="76"/>
      <c r="D38" s="77"/>
      <c r="E38" s="47">
        <f>E39</f>
        <v>-150012</v>
      </c>
    </row>
    <row r="39" spans="1:8" ht="21.75" customHeight="1" x14ac:dyDescent="0.25">
      <c r="A39" s="52" t="s">
        <v>1</v>
      </c>
      <c r="B39" s="52"/>
      <c r="C39" s="53"/>
      <c r="D39" s="36" t="s">
        <v>2</v>
      </c>
      <c r="E39" s="47">
        <f>E40</f>
        <v>-150012</v>
      </c>
    </row>
    <row r="40" spans="1:8" ht="21.75" customHeight="1" x14ac:dyDescent="0.25">
      <c r="A40" s="52" t="s">
        <v>3</v>
      </c>
      <c r="B40" s="53"/>
      <c r="C40" s="53"/>
      <c r="D40" s="36" t="s">
        <v>2</v>
      </c>
      <c r="E40" s="47">
        <f>E41+E43+E46</f>
        <v>-150012</v>
      </c>
      <c r="F40" s="14"/>
    </row>
    <row r="41" spans="1:8" ht="35.25" customHeight="1" x14ac:dyDescent="0.25">
      <c r="A41" s="54" t="s">
        <v>11</v>
      </c>
      <c r="B41" s="54" t="s">
        <v>12</v>
      </c>
      <c r="C41" s="54" t="s">
        <v>4</v>
      </c>
      <c r="D41" s="33" t="s">
        <v>13</v>
      </c>
      <c r="E41" s="48">
        <f>E42</f>
        <v>82070</v>
      </c>
    </row>
    <row r="42" spans="1:8" ht="19.5" customHeight="1" x14ac:dyDescent="0.25">
      <c r="A42" s="54"/>
      <c r="B42" s="54"/>
      <c r="C42" s="54"/>
      <c r="D42" s="22" t="s">
        <v>9</v>
      </c>
      <c r="E42" s="49">
        <f>64070+18000</f>
        <v>82070</v>
      </c>
      <c r="H42" s="14"/>
    </row>
    <row r="43" spans="1:8" s="29" customFormat="1" ht="19.5" customHeight="1" x14ac:dyDescent="0.3">
      <c r="A43" s="66" t="s">
        <v>55</v>
      </c>
      <c r="B43" s="67" t="s">
        <v>56</v>
      </c>
      <c r="C43" s="67" t="s">
        <v>57</v>
      </c>
      <c r="D43" s="35" t="s">
        <v>58</v>
      </c>
      <c r="E43" s="68">
        <f>E44</f>
        <v>-18000</v>
      </c>
      <c r="G43" s="30"/>
      <c r="H43" s="31"/>
    </row>
    <row r="44" spans="1:8" ht="19.5" customHeight="1" x14ac:dyDescent="0.25">
      <c r="A44" s="54"/>
      <c r="B44" s="54"/>
      <c r="C44" s="54"/>
      <c r="D44" s="22" t="s">
        <v>9</v>
      </c>
      <c r="E44" s="49">
        <v>-18000</v>
      </c>
      <c r="H44" s="14"/>
    </row>
    <row r="45" spans="1:8" ht="19.5" customHeight="1" x14ac:dyDescent="0.25">
      <c r="A45" s="54"/>
      <c r="B45" s="54"/>
      <c r="C45" s="54"/>
      <c r="D45" s="34" t="s">
        <v>16</v>
      </c>
      <c r="E45" s="49">
        <v>-14000</v>
      </c>
      <c r="H45" s="14"/>
    </row>
    <row r="46" spans="1:8" ht="20.25" customHeight="1" x14ac:dyDescent="0.25">
      <c r="A46" s="54" t="s">
        <v>18</v>
      </c>
      <c r="B46" s="54" t="s">
        <v>19</v>
      </c>
      <c r="C46" s="54" t="s">
        <v>20</v>
      </c>
      <c r="D46" s="37" t="s">
        <v>21</v>
      </c>
      <c r="E46" s="48">
        <f>E47</f>
        <v>-214082</v>
      </c>
      <c r="H46" s="14"/>
    </row>
    <row r="47" spans="1:8" ht="18" customHeight="1" x14ac:dyDescent="0.25">
      <c r="A47" s="55"/>
      <c r="B47" s="55"/>
      <c r="C47" s="55"/>
      <c r="D47" s="22" t="s">
        <v>9</v>
      </c>
      <c r="E47" s="49">
        <f>-15947-198135</f>
        <v>-214082</v>
      </c>
      <c r="H47" s="14"/>
    </row>
    <row r="48" spans="1:8" ht="18.75" customHeight="1" x14ac:dyDescent="0.25">
      <c r="A48" s="55"/>
      <c r="B48" s="55"/>
      <c r="C48" s="55"/>
      <c r="D48" s="22" t="s">
        <v>59</v>
      </c>
      <c r="E48" s="49">
        <v>-9500</v>
      </c>
      <c r="H48" s="14"/>
    </row>
    <row r="49" spans="1:8" ht="24.75" customHeight="1" x14ac:dyDescent="0.25">
      <c r="A49" s="75" t="s">
        <v>22</v>
      </c>
      <c r="B49" s="76"/>
      <c r="C49" s="76"/>
      <c r="D49" s="77"/>
      <c r="E49" s="47">
        <f>E50</f>
        <v>250012</v>
      </c>
      <c r="F49" s="14"/>
      <c r="H49" s="14"/>
    </row>
    <row r="50" spans="1:8" ht="19.5" customHeight="1" x14ac:dyDescent="0.25">
      <c r="A50" s="52" t="s">
        <v>1</v>
      </c>
      <c r="B50" s="52"/>
      <c r="C50" s="53"/>
      <c r="D50" s="36" t="s">
        <v>2</v>
      </c>
      <c r="E50" s="47">
        <f>E51</f>
        <v>250012</v>
      </c>
      <c r="H50" s="14"/>
    </row>
    <row r="51" spans="1:8" ht="20.25" customHeight="1" x14ac:dyDescent="0.25">
      <c r="A51" s="52" t="s">
        <v>3</v>
      </c>
      <c r="B51" s="53"/>
      <c r="C51" s="53"/>
      <c r="D51" s="36" t="s">
        <v>2</v>
      </c>
      <c r="E51" s="47">
        <f>E52+E54</f>
        <v>250012</v>
      </c>
      <c r="H51" s="14"/>
    </row>
    <row r="52" spans="1:8" ht="33" customHeight="1" x14ac:dyDescent="0.25">
      <c r="A52" s="54" t="s">
        <v>11</v>
      </c>
      <c r="B52" s="54" t="s">
        <v>12</v>
      </c>
      <c r="C52" s="54" t="s">
        <v>4</v>
      </c>
      <c r="D52" s="33" t="s">
        <v>13</v>
      </c>
      <c r="E52" s="48">
        <f>E53</f>
        <v>100000</v>
      </c>
      <c r="H52" s="14"/>
    </row>
    <row r="53" spans="1:8" ht="20.25" customHeight="1" x14ac:dyDescent="0.25">
      <c r="A53" s="52"/>
      <c r="B53" s="53"/>
      <c r="C53" s="53"/>
      <c r="D53" s="22" t="s">
        <v>23</v>
      </c>
      <c r="E53" s="49">
        <v>100000</v>
      </c>
      <c r="H53" s="14"/>
    </row>
    <row r="54" spans="1:8" ht="19.5" customHeight="1" x14ac:dyDescent="0.25">
      <c r="A54" s="54" t="s">
        <v>18</v>
      </c>
      <c r="B54" s="54" t="s">
        <v>19</v>
      </c>
      <c r="C54" s="54" t="s">
        <v>20</v>
      </c>
      <c r="D54" s="37" t="s">
        <v>21</v>
      </c>
      <c r="E54" s="48">
        <f>E55</f>
        <v>150012</v>
      </c>
      <c r="H54" s="14"/>
    </row>
    <row r="55" spans="1:8" ht="20.25" customHeight="1" x14ac:dyDescent="0.25">
      <c r="A55" s="55"/>
      <c r="B55" s="55"/>
      <c r="C55" s="55"/>
      <c r="D55" s="22" t="s">
        <v>23</v>
      </c>
      <c r="E55" s="49">
        <f>-48123+198135</f>
        <v>150012</v>
      </c>
      <c r="H55" s="14"/>
    </row>
    <row r="56" spans="1:8" ht="23.25" customHeight="1" x14ac:dyDescent="0.25">
      <c r="A56" s="75" t="s">
        <v>24</v>
      </c>
      <c r="B56" s="76"/>
      <c r="C56" s="76"/>
      <c r="D56" s="77"/>
      <c r="E56" s="47">
        <f>E38+E49</f>
        <v>100000</v>
      </c>
      <c r="F56" s="14"/>
      <c r="H56" s="14"/>
    </row>
    <row r="57" spans="1:8" ht="21.75" customHeight="1" x14ac:dyDescent="0.25">
      <c r="A57" s="75" t="s">
        <v>25</v>
      </c>
      <c r="B57" s="76"/>
      <c r="C57" s="76"/>
      <c r="D57" s="77"/>
      <c r="E57" s="50">
        <f>E58</f>
        <v>-250012</v>
      </c>
      <c r="H57" s="14"/>
    </row>
    <row r="58" spans="1:8" ht="32.25" customHeight="1" x14ac:dyDescent="0.25">
      <c r="A58" s="72" t="s">
        <v>26</v>
      </c>
      <c r="B58" s="73"/>
      <c r="C58" s="73"/>
      <c r="D58" s="74"/>
      <c r="E58" s="51">
        <f>-100000+48123-198135</f>
        <v>-250012</v>
      </c>
      <c r="H58" s="14"/>
    </row>
    <row r="59" spans="1:8" ht="24.75" customHeight="1" x14ac:dyDescent="0.25">
      <c r="A59" s="75" t="s">
        <v>27</v>
      </c>
      <c r="B59" s="76"/>
      <c r="C59" s="76"/>
      <c r="D59" s="77"/>
      <c r="E59" s="50">
        <f>E60</f>
        <v>250012</v>
      </c>
      <c r="H59" s="14"/>
    </row>
    <row r="60" spans="1:8" ht="34.5" customHeight="1" x14ac:dyDescent="0.25">
      <c r="A60" s="78" t="s">
        <v>28</v>
      </c>
      <c r="B60" s="79"/>
      <c r="C60" s="79"/>
      <c r="D60" s="80"/>
      <c r="E60" s="51">
        <f>100000-48123+198135</f>
        <v>250012</v>
      </c>
      <c r="H60" s="14"/>
    </row>
    <row r="61" spans="1:8" ht="12" customHeight="1" x14ac:dyDescent="0.35">
      <c r="C61" s="6"/>
      <c r="D61" s="3"/>
      <c r="E61" s="6"/>
      <c r="F61" s="4"/>
      <c r="G61" s="28"/>
    </row>
    <row r="62" spans="1:8" ht="24" customHeight="1" x14ac:dyDescent="0.4">
      <c r="C62" s="6"/>
      <c r="D62" s="5"/>
      <c r="E62" s="19"/>
      <c r="F62" s="4"/>
      <c r="G62" s="28"/>
    </row>
    <row r="63" spans="1:8" s="40" customFormat="1" ht="21.75" customHeight="1" x14ac:dyDescent="0.4">
      <c r="A63" s="19" t="s">
        <v>15</v>
      </c>
      <c r="C63" s="41"/>
      <c r="D63" s="19"/>
      <c r="E63" s="19"/>
      <c r="F63" s="42"/>
      <c r="G63" s="43"/>
    </row>
    <row r="64" spans="1:8" s="40" customFormat="1" ht="21.75" customHeight="1" x14ac:dyDescent="0.4">
      <c r="A64" s="19" t="s">
        <v>17</v>
      </c>
      <c r="C64" s="41"/>
      <c r="D64" s="19"/>
      <c r="E64" s="19"/>
      <c r="F64" s="42"/>
      <c r="G64" s="43"/>
    </row>
    <row r="65" spans="1:7" s="45" customFormat="1" ht="15.75" customHeight="1" x14ac:dyDescent="0.4">
      <c r="A65" s="44"/>
      <c r="C65" s="46"/>
      <c r="D65" s="44"/>
      <c r="E65" s="44"/>
      <c r="G65" s="69"/>
    </row>
    <row r="66" spans="1:7" s="45" customFormat="1" ht="19.5" customHeight="1" x14ac:dyDescent="0.4">
      <c r="A66" s="44"/>
      <c r="C66" s="46"/>
      <c r="D66" s="44"/>
      <c r="E66" s="44"/>
      <c r="G66" s="69"/>
    </row>
    <row r="67" spans="1:7" s="45" customFormat="1" ht="21" customHeight="1" x14ac:dyDescent="0.4">
      <c r="A67" s="44"/>
      <c r="B67" s="44"/>
      <c r="C67" s="44"/>
      <c r="D67" s="46"/>
      <c r="G67" s="69"/>
    </row>
    <row r="68" spans="1:7" s="45" customFormat="1" ht="21.75" customHeight="1" x14ac:dyDescent="0.4">
      <c r="A68" s="44"/>
      <c r="B68" s="44"/>
      <c r="C68" s="44"/>
      <c r="D68" s="70"/>
      <c r="G68" s="69"/>
    </row>
    <row r="69" spans="1:7" s="45" customFormat="1" ht="26.25" x14ac:dyDescent="0.4">
      <c r="A69" s="44"/>
      <c r="B69" s="44"/>
      <c r="C69" s="44"/>
      <c r="D69" s="44"/>
      <c r="G69" s="69"/>
    </row>
    <row r="70" spans="1:7" s="40" customFormat="1" ht="26.25" x14ac:dyDescent="0.4">
      <c r="A70" s="45"/>
      <c r="B70" s="45"/>
      <c r="C70" s="45"/>
      <c r="D70" s="45"/>
      <c r="E70" s="45"/>
      <c r="G70" s="43"/>
    </row>
    <row r="71" spans="1:7" s="21" customFormat="1" x14ac:dyDescent="0.25">
      <c r="A71" s="2"/>
      <c r="B71" s="2"/>
      <c r="C71" s="2"/>
      <c r="D71" s="2"/>
      <c r="E71" s="2"/>
      <c r="G71" s="26"/>
    </row>
    <row r="72" spans="1:7" s="21" customFormat="1" x14ac:dyDescent="0.25">
      <c r="A72" s="2"/>
      <c r="B72" s="2"/>
      <c r="C72" s="2"/>
      <c r="D72" s="2"/>
      <c r="E72" s="2"/>
      <c r="G72" s="26"/>
    </row>
    <row r="73" spans="1:7" s="21" customFormat="1" x14ac:dyDescent="0.25">
      <c r="G73" s="26"/>
    </row>
    <row r="74" spans="1:7" x14ac:dyDescent="0.25">
      <c r="C74" s="2"/>
      <c r="D74" s="2"/>
      <c r="E74" s="2"/>
    </row>
    <row r="75" spans="1:7" x14ac:dyDescent="0.25">
      <c r="C75" s="2"/>
      <c r="D75" s="2"/>
      <c r="E75" s="2"/>
    </row>
    <row r="76" spans="1:7" x14ac:dyDescent="0.25">
      <c r="C76" s="2"/>
      <c r="D76" s="2"/>
      <c r="E76" s="2"/>
    </row>
    <row r="77" spans="1:7" x14ac:dyDescent="0.25">
      <c r="C77" s="2"/>
      <c r="D77" s="2"/>
    </row>
    <row r="78" spans="1:7" x14ac:dyDescent="0.25">
      <c r="D78" s="2"/>
    </row>
    <row r="79" spans="1:7" x14ac:dyDescent="0.25">
      <c r="D79" s="2"/>
    </row>
  </sheetData>
  <mergeCells count="34">
    <mergeCell ref="A58:D58"/>
    <mergeCell ref="A59:D59"/>
    <mergeCell ref="A60:D60"/>
    <mergeCell ref="A7:E7"/>
    <mergeCell ref="A38:D38"/>
    <mergeCell ref="A49:D49"/>
    <mergeCell ref="A56:D56"/>
    <mergeCell ref="A57:D57"/>
    <mergeCell ref="A9:C9"/>
    <mergeCell ref="A10:C10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31:C31"/>
    <mergeCell ref="A32:C32"/>
    <mergeCell ref="A33:C33"/>
    <mergeCell ref="A34:C34"/>
    <mergeCell ref="A26:C26"/>
    <mergeCell ref="A27:C27"/>
    <mergeCell ref="A28:C28"/>
    <mergeCell ref="A29:C29"/>
    <mergeCell ref="A30:C30"/>
  </mergeCells>
  <pageMargins left="1.1811023622047245" right="0.37541666666666668" top="0.78740157480314965" bottom="0.78740157480314965" header="0" footer="0"/>
  <pageSetup paperSize="9" scale="68" fitToHeight="2" orientation="portrait" r:id="rId1"/>
  <headerFooter differentFirst="1" alignWithMargins="0">
    <oddHeader>&amp;C&amp;14
&amp;P&amp;R
&amp;"Times New Roman,обычный"&amp;14Продовження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2017-11-17T13:23:03Z</dcterms:modified>
</cp:coreProperties>
</file>